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윤영\업무자료\1. 진행(24.2.26~)\24_11627_중소기업기술정보진흥원_TIPA 세종사옥 미화·경비 용역\02 협의\"/>
    </mc:Choice>
  </mc:AlternateContent>
  <bookViews>
    <workbookView xWindow="-120" yWindow="-120" windowWidth="38640" windowHeight="15720" tabRatio="965" activeTab="1"/>
  </bookViews>
  <sheets>
    <sheet name="원가계산서(간지)" sheetId="12" r:id="rId1"/>
    <sheet name="원가" sheetId="113" r:id="rId2"/>
    <sheet name="인집" sheetId="111" r:id="rId3"/>
    <sheet name="인산" sheetId="79" r:id="rId4"/>
    <sheet name="노임" sheetId="100" r:id="rId5"/>
    <sheet name="보험" sheetId="102" r:id="rId6"/>
    <sheet name="경집" sheetId="104" r:id="rId7"/>
    <sheet name="복리후생비" sheetId="119" r:id="rId8"/>
    <sheet name="감가상각비" sheetId="120" state="hidden" r:id="rId9"/>
    <sheet name="세금과공과" sheetId="122" state="hidden" r:id="rId10"/>
    <sheet name="산업안전보건관리비" sheetId="123" r:id="rId11"/>
    <sheet name="일산" sheetId="114" r:id="rId12"/>
    <sheet name="일율" sheetId="95" r:id="rId13"/>
    <sheet name="이윤" sheetId="115" r:id="rId14"/>
    <sheet name="이율" sheetId="98" r:id="rId15"/>
  </sheets>
  <definedNames>
    <definedName name="_" localSheetId="8" hidden="1">#REF!</definedName>
    <definedName name="_" localSheetId="7" hidden="1">#REF!</definedName>
    <definedName name="_" localSheetId="10" hidden="1">#REF!</definedName>
    <definedName name="_" localSheetId="9" hidden="1">#REF!</definedName>
    <definedName name="_" localSheetId="1" hidden="1">#REF!</definedName>
    <definedName name="_" localSheetId="13" hidden="1">#REF!</definedName>
    <definedName name="_" localSheetId="11" hidden="1">#REF!</definedName>
    <definedName name="_">#REF!</definedName>
    <definedName name="__" localSheetId="3" hidden="1">#REF!</definedName>
    <definedName name="__" hidden="1">#REF!</definedName>
    <definedName name="___" localSheetId="3" hidden="1">#REF!</definedName>
    <definedName name="___" hidden="1">#REF!</definedName>
    <definedName name="____" localSheetId="3" hidden="1">#REF!</definedName>
    <definedName name="____" hidden="1">#REF!</definedName>
    <definedName name="______" hidden="1">#REF!</definedName>
    <definedName name="__________________________q45" hidden="1">{"'용역비'!$A$4:$C$8"}</definedName>
    <definedName name="_________________________q45" hidden="1">{"'용역비'!$A$4:$C$8"}</definedName>
    <definedName name="________________________q45" hidden="1">{"'용역비'!$A$4:$C$8"}</definedName>
    <definedName name="_______________________q45" hidden="1">{"'용역비'!$A$4:$C$8"}</definedName>
    <definedName name="______________________q45" hidden="1">{"'용역비'!$A$4:$C$8"}</definedName>
    <definedName name="_____________________q45" hidden="1">{"'용역비'!$A$4:$C$8"}</definedName>
    <definedName name="____________________q45" hidden="1">{"'용역비'!$A$4:$C$8"}</definedName>
    <definedName name="___________________q45" hidden="1">{"'용역비'!$A$4:$C$8"}</definedName>
    <definedName name="__________________q45" hidden="1">{"'용역비'!$A$4:$C$8"}</definedName>
    <definedName name="_________________q45" hidden="1">{"'용역비'!$A$4:$C$8"}</definedName>
    <definedName name="________________q45" hidden="1">{"'용역비'!$A$4:$C$8"}</definedName>
    <definedName name="_______________q45" hidden="1">{"'용역비'!$A$4:$C$8"}</definedName>
    <definedName name="______________q45" hidden="1">{"'용역비'!$A$4:$C$8"}</definedName>
    <definedName name="_____________q45" hidden="1">{"'용역비'!$A$4:$C$8"}</definedName>
    <definedName name="____________q45" hidden="1">{"'용역비'!$A$4:$C$8"}</definedName>
    <definedName name="___________q45" hidden="1">{"'용역비'!$A$4:$C$8"}</definedName>
    <definedName name="__________q45" hidden="1">{"'용역비'!$A$4:$C$8"}</definedName>
    <definedName name="_________q45" hidden="1">{"'용역비'!$A$4:$C$8"}</definedName>
    <definedName name="________KHM111" hidden="1">{#N/A,#N/A,FALSE,"제목"}</definedName>
    <definedName name="________KHM888" hidden="1">{#N/A,#N/A,FALSE,"제목"}</definedName>
    <definedName name="________q45" localSheetId="3" hidden="1">{"'용역비'!$A$4:$C$8"}</definedName>
    <definedName name="________q45" hidden="1">{"'용역비'!$A$4:$C$8"}</definedName>
    <definedName name="__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KHM111" hidden="1">{#N/A,#N/A,FALSE,"제목"}</definedName>
    <definedName name="_______KHM888" hidden="1">{#N/A,#N/A,FALSE,"제목"}</definedName>
    <definedName name="_______q45" hidden="1">{"'용역비'!$A$4:$C$8"}</definedName>
    <definedName name="_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KHM111" hidden="1">{#N/A,#N/A,FALSE,"제목"}</definedName>
    <definedName name="______KHM888" hidden="1">{#N/A,#N/A,FALSE,"제목"}</definedName>
    <definedName name="______q45" localSheetId="3" hidden="1">{"'용역비'!$A$4:$C$8"}</definedName>
    <definedName name="______q45" hidden="1">{"'용역비'!$A$4:$C$8"}</definedName>
    <definedName name="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KHM111" hidden="1">{#N/A,#N/A,FALSE,"제목"}</definedName>
    <definedName name="_____KHM888" hidden="1">{#N/A,#N/A,FALSE,"제목"}</definedName>
    <definedName name="_____q45" localSheetId="3" hidden="1">{"'용역비'!$A$4:$C$8"}</definedName>
    <definedName name="_____q45" hidden="1">{"'용역비'!$A$4:$C$8"}</definedName>
    <definedName name="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KHM111" hidden="1">{#N/A,#N/A,FALSE,"제목"}</definedName>
    <definedName name="____KHM888" hidden="1">{#N/A,#N/A,FALSE,"제목"}</definedName>
    <definedName name="____q45" localSheetId="3" hidden="1">{"'용역비'!$A$4:$C$8"}</definedName>
    <definedName name="____q45" hidden="1">{"'용역비'!$A$4:$C$8"}</definedName>
    <definedName name="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KHM111" hidden="1">{#N/A,#N/A,FALSE,"제목"}</definedName>
    <definedName name="___KHM888" hidden="1">{#N/A,#N/A,FALSE,"제목"}</definedName>
    <definedName name="___q45" hidden="1">{"'용역비'!$A$4:$C$8"}</definedName>
    <definedName name="___sfd33" localSheetId="3" hidden="1">#REF!</definedName>
    <definedName name="___sfd33" hidden="1">#REF!</definedName>
    <definedName name="___wer434" localSheetId="3" hidden="1">#REF!</definedName>
    <definedName name="___wer434" hidden="1">#REF!</definedName>
    <definedName name="__123Graph_A" localSheetId="8" hidden="1">#REF!</definedName>
    <definedName name="__123Graph_A" localSheetId="7" hidden="1">#REF!</definedName>
    <definedName name="__123Graph_A" localSheetId="10" hidden="1">#REF!</definedName>
    <definedName name="__123Graph_A" localSheetId="9" hidden="1">#REF!</definedName>
    <definedName name="__123Graph_A" localSheetId="1" hidden="1">#REF!</definedName>
    <definedName name="__123Graph_A" localSheetId="13" hidden="1">#REF!</definedName>
    <definedName name="__123Graph_A" localSheetId="3" hidden="1">#REF!</definedName>
    <definedName name="__123Graph_A" localSheetId="11" hidden="1">#REF!</definedName>
    <definedName name="__123Graph_A" hidden="1">#REF!</definedName>
    <definedName name="__123Graph_AA" hidden="1">#REF!</definedName>
    <definedName name="__123Graph_AB" hidden="1">#REF!</definedName>
    <definedName name="__123GRAPH_ABC" hidden="1">#REF!</definedName>
    <definedName name="__123Graph_AC" hidden="1">#REF!</definedName>
    <definedName name="__123Graph_AD" hidden="1">#REF!</definedName>
    <definedName name="__123Graph_AE" hidden="1">#REF!</definedName>
    <definedName name="__123Graph_AF" hidden="1">#REF!</definedName>
    <definedName name="__123Graph_AG" hidden="1">#REF!</definedName>
    <definedName name="__123Graph_APOWERSAV" localSheetId="3" hidden="1">#REF!</definedName>
    <definedName name="__123Graph_APOWERSAV" hidden="1">#REF!</definedName>
    <definedName name="__123Graph_B" localSheetId="3" hidden="1">#REF!</definedName>
    <definedName name="__123Graph_B" hidden="1">#REF!</definedName>
    <definedName name="__123Graph_BPOWERSAV" localSheetId="3" hidden="1">#REF!</definedName>
    <definedName name="__123Graph_BPOWERSAV" hidden="1">#REF!</definedName>
    <definedName name="__123Graph_C" hidden="1">#REF!</definedName>
    <definedName name="__123Graph_D" hidden="1">#REF!</definedName>
    <definedName name="__123Graph_E" hidden="1">#REF!</definedName>
    <definedName name="__123Graph_X" hidden="1">#REF!</definedName>
    <definedName name="__123Graph_XA" hidden="1">#REF!</definedName>
    <definedName name="__123Graph_XB" hidden="1">#REF!</definedName>
    <definedName name="__123Graph_XC" hidden="1">#REF!</definedName>
    <definedName name="__123Graph_XD" hidden="1">#REF!</definedName>
    <definedName name="__123Graph_XE" hidden="1">#REF!</definedName>
    <definedName name="__123Graph_XF" hidden="1">#REF!</definedName>
    <definedName name="__123Graph_XG" hidden="1">#REF!</definedName>
    <definedName name="__123Graph_XPOWERSAV" localSheetId="3" hidden="1">#REF!</definedName>
    <definedName name="__123Graph_XPOWERSAV" hidden="1">#REF!</definedName>
    <definedName name="__2F" hidden="1">#REF!</definedName>
    <definedName name="__3F" hidden="1">#REF!</definedName>
    <definedName name="__6_0_0_F" hidden="1">#REF!</definedName>
    <definedName name="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IntlFixup" hidden="1">TRUE</definedName>
    <definedName name="__KHM111" hidden="1">{#N/A,#N/A,FALSE,"제목"}</definedName>
    <definedName name="__KHM888" hidden="1">{#N/A,#N/A,FALSE,"제목"}</definedName>
    <definedName name="__q45" localSheetId="3" hidden="1">{"'용역비'!$A$4:$C$8"}</definedName>
    <definedName name="__q45" hidden="1">{"'용역비'!$A$4:$C$8"}</definedName>
    <definedName name="__sfd33" localSheetId="3" hidden="1">#REF!</definedName>
    <definedName name="__sfd33" hidden="1">#REF!</definedName>
    <definedName name="__wer434" localSheetId="3" hidden="1">#REF!</definedName>
    <definedName name="__wer434" hidden="1">#REF!</definedName>
    <definedName name="__xlfn.BAHTTEXT" hidden="1">#NAME?</definedName>
    <definedName name="_0">#REF!</definedName>
    <definedName name="_1">#REF!</definedName>
    <definedName name="_1__123Graph_ATOTAL_PQ" localSheetId="3" hidden="1">#REF!</definedName>
    <definedName name="_1__123Graph_ATOTAL_PQ" hidden="1">#REF!</definedName>
    <definedName name="_1_0_0_F" hidden="1">#REF!</definedName>
    <definedName name="_1_0_S" hidden="1">#REF!</definedName>
    <definedName name="_10_0_0_F" localSheetId="8" hidden="1">#REF!</definedName>
    <definedName name="_10_0_0_F" localSheetId="7" hidden="1">#REF!</definedName>
    <definedName name="_10_0_0_F" localSheetId="10" hidden="1">#REF!</definedName>
    <definedName name="_10_0_0_F" localSheetId="9" hidden="1">#REF!</definedName>
    <definedName name="_10_0_0_F" localSheetId="1" hidden="1">#REF!</definedName>
    <definedName name="_10_0_0_F" localSheetId="13" hidden="1">#REF!</definedName>
    <definedName name="_10_0_0_F" localSheetId="11" hidden="1">#REF!</definedName>
    <definedName name="_10_0_0_F" hidden="1">#REF!</definedName>
    <definedName name="_100q45_" hidden="1">{"'용역비'!$A$4:$C$8"}</definedName>
    <definedName name="_104wrn.Ã¶°ñÁý°èÇ_._.5Ä­." hidden="1">{#N/A,#N/A,FALSE,"Sheet1"}</definedName>
    <definedName name="_10dB4_">#REF!</definedName>
    <definedName name="_10F" hidden="1">#REF!</definedName>
    <definedName name="_10q45_" localSheetId="1" hidden="1">{"'용역비'!$A$4:$C$8"}</definedName>
    <definedName name="_10q45_" localSheetId="13" hidden="1">{"'용역비'!$A$4:$C$8"}</definedName>
    <definedName name="_10q45_" localSheetId="11" hidden="1">{"'용역비'!$A$4:$C$8"}</definedName>
    <definedName name="_10q45_" hidden="1">{"'용역비'!$A$4:$C$8"}</definedName>
    <definedName name="_110_0_0_F" hidden="1">#REF!</definedName>
    <definedName name="_111_0_0_F" hidden="1">#REF!</definedName>
    <definedName name="_112_0_0_F" hidden="1">#REF!</definedName>
    <definedName name="_113_0_0_F" hidden="1">#REF!</definedName>
    <definedName name="_11IL1_">#REF!</definedName>
    <definedName name="_11q45_" localSheetId="1" hidden="1">{"'용역비'!$A$4:$C$8"}</definedName>
    <definedName name="_11q45_" localSheetId="13" hidden="1">{"'용역비'!$A$4:$C$8"}</definedName>
    <definedName name="_11q45_" localSheetId="11" hidden="1">{"'용역비'!$A$4:$C$8"}</definedName>
    <definedName name="_11q45_" hidden="1">{"'용역비'!$A$4:$C$8"}</definedName>
    <definedName name="_12_0_0_F" hidden="1">#REF!</definedName>
    <definedName name="_12q45_" hidden="1">{"'용역비'!$A$4:$C$8"}</definedName>
    <definedName name="_13q45_" localSheetId="1" hidden="1">{"'용역비'!$A$4:$C$8"}</definedName>
    <definedName name="_13q45_" localSheetId="13" hidden="1">{"'용역비'!$A$4:$C$8"}</definedName>
    <definedName name="_13q45_" localSheetId="11" hidden="1">{"'용역비'!$A$4:$C$8"}</definedName>
    <definedName name="_13q45_" hidden="1">{"'용역비'!$A$4:$C$8"}</definedName>
    <definedName name="_14_0_0_F" hidden="1">#REF!</definedName>
    <definedName name="_14q45_" localSheetId="1" hidden="1">{"'용역비'!$A$4:$C$8"}</definedName>
    <definedName name="_14q45_" localSheetId="13" hidden="1">{"'용역비'!$A$4:$C$8"}</definedName>
    <definedName name="_14q45_" localSheetId="11" hidden="1">{"'용역비'!$A$4:$C$8"}</definedName>
    <definedName name="_14q45_" hidden="1">{"'용역비'!$A$4:$C$8"}</definedName>
    <definedName name="_14wrn.Ã¶°ñÁý°èÇ_._.5Ä­." hidden="1">{#N/A,#N/A,FALSE,"Sheet1"}</definedName>
    <definedName name="_15__123Graph_CTOTAL_PQ" localSheetId="3" hidden="1">#REF!</definedName>
    <definedName name="_15__123Graph_CTOTAL_PQ" hidden="1">#REF!</definedName>
    <definedName name="_15_0_0_F" hidden="1">#REF!</definedName>
    <definedName name="_15q45_" hidden="1">{"'용역비'!$A$4:$C$8"}</definedName>
    <definedName name="_16_0_0_F" hidden="1">#REF!</definedName>
    <definedName name="_16q45_" hidden="1">{"'용역비'!$A$4:$C$8"}</definedName>
    <definedName name="_17_¤§¤_¤¡" hidden="1">{#N/A,#N/A,FALSE,"Sheet1"}</definedName>
    <definedName name="_172q45_" hidden="1">{"'용역비'!$A$4:$C$8"}</definedName>
    <definedName name="_17q45_" localSheetId="3" hidden="1">{"'용역비'!$A$4:$C$8"}</definedName>
    <definedName name="_17q45_" hidden="1">{"'용역비'!$A$4:$C$8"}</definedName>
    <definedName name="_18q45_" hidden="1">{"'용역비'!$A$4:$C$8"}</definedName>
    <definedName name="_18S" hidden="1">#REF!</definedName>
    <definedName name="_19q45_" localSheetId="1" hidden="1">{"'용역비'!$A$4:$C$8"}</definedName>
    <definedName name="_19q45_" localSheetId="13" hidden="1">{"'용역비'!$A$4:$C$8"}</definedName>
    <definedName name="_19q45_" localSheetId="11" hidden="1">{"'용역비'!$A$4:$C$8"}</definedName>
    <definedName name="_19q45_" hidden="1">{"'용역비'!$A$4:$C$8"}</definedName>
    <definedName name="_1F" localSheetId="1" hidden="1">#REF!</definedName>
    <definedName name="_1F" localSheetId="13" hidden="1">#REF!</definedName>
    <definedName name="_1F" localSheetId="3" hidden="1">#REF!</definedName>
    <definedName name="_1F" localSheetId="11" hidden="1">#REF!</definedName>
    <definedName name="_1F" hidden="1">#REF!</definedName>
    <definedName name="_1IL1_">#REF!</definedName>
    <definedName name="_1S" localSheetId="3" hidden="1">#REF!</definedName>
    <definedName name="_1S" hidden="1">#REF!</definedName>
    <definedName name="_1단">#REF!</definedName>
    <definedName name="_2">#REF!</definedName>
    <definedName name="_2_0_0_F" localSheetId="1" hidden="1">#REF!</definedName>
    <definedName name="_2_0_0_F" localSheetId="13" hidden="1">#REF!</definedName>
    <definedName name="_2_0_0_F" localSheetId="11" hidden="1">#REF!</definedName>
    <definedName name="_2_0_0_F" hidden="1">#REF!</definedName>
    <definedName name="_2_0_S" hidden="1">#REF!</definedName>
    <definedName name="_20_0_0_F" hidden="1">#REF!</definedName>
    <definedName name="_20q45_" localSheetId="1" hidden="1">{"'용역비'!$A$4:$C$8"}</definedName>
    <definedName name="_20q45_" localSheetId="13" hidden="1">{"'용역비'!$A$4:$C$8"}</definedName>
    <definedName name="_20q45_" localSheetId="3" hidden="1">{"'용역비'!$A$4:$C$8"}</definedName>
    <definedName name="_20q45_" localSheetId="11" hidden="1">{"'용역비'!$A$4:$C$8"}</definedName>
    <definedName name="_20q45_" hidden="1">{"'용역비'!$A$4:$C$8"}</definedName>
    <definedName name="_21_0_0_F" hidden="1">#REF!</definedName>
    <definedName name="_21q45_" hidden="1">{"'용역비'!$A$4:$C$8"}</definedName>
    <definedName name="_21wrn.Ã¶°ñÁý°èÇ_._.5Ä­." hidden="1">{#N/A,#N/A,FALSE,"Sheet1"}</definedName>
    <definedName name="_22__123Graph_DTOTAL_PQ" localSheetId="3" hidden="1">#REF!</definedName>
    <definedName name="_22__123Graph_DTOTAL_PQ" hidden="1">#REF!</definedName>
    <definedName name="_22_0_0_F" hidden="1">#REF!</definedName>
    <definedName name="_22q45_" hidden="1">{"'용역비'!$A$4:$C$8"}</definedName>
    <definedName name="_23__123Graph_XTOTAL_PQ" localSheetId="3" hidden="1">#REF!</definedName>
    <definedName name="_23__123Graph_XTOTAL_PQ" hidden="1">#REF!</definedName>
    <definedName name="_23_0_0_F" hidden="1">#REF!</definedName>
    <definedName name="_23q45_" localSheetId="3" hidden="1">{"'용역비'!$A$4:$C$8"}</definedName>
    <definedName name="_23q45_" hidden="1">{"'용역비'!$A$4:$C$8"}</definedName>
    <definedName name="_24_0_0_F" hidden="1">#REF!</definedName>
    <definedName name="_24q45_" hidden="1">{"'용역비'!$A$4:$C$8"}</definedName>
    <definedName name="_29q45_" hidden="1">{"'용역비'!$A$4:$C$8"}</definedName>
    <definedName name="_2F" localSheetId="8" hidden="1">#REF!</definedName>
    <definedName name="_2F" localSheetId="7" hidden="1">#REF!</definedName>
    <definedName name="_2F" localSheetId="10" hidden="1">#REF!</definedName>
    <definedName name="_2F" localSheetId="9" hidden="1">#REF!</definedName>
    <definedName name="_2F" localSheetId="1" hidden="1">#REF!</definedName>
    <definedName name="_2F" localSheetId="13" hidden="1">#REF!</definedName>
    <definedName name="_2F" localSheetId="3" hidden="1">#REF!</definedName>
    <definedName name="_2F" localSheetId="11" hidden="1">#REF!</definedName>
    <definedName name="_2F" hidden="1">#REF!</definedName>
    <definedName name="_2S" localSheetId="3" hidden="1">#REF!</definedName>
    <definedName name="_2S" hidden="1">#REF!</definedName>
    <definedName name="_3">#N/A</definedName>
    <definedName name="_3_0_0_F" hidden="1">#REF!</definedName>
    <definedName name="_3_0_F" localSheetId="3" hidden="1">#REF!</definedName>
    <definedName name="_3_0_F" hidden="1">#REF!</definedName>
    <definedName name="_3_0_S" hidden="1">#REF!</definedName>
    <definedName name="_30F" localSheetId="3" hidden="1">#REF!</definedName>
    <definedName name="_30F" hidden="1">#REF!</definedName>
    <definedName name="_31q45_" hidden="1">{"'용역비'!$A$4:$C$8"}</definedName>
    <definedName name="_37S" localSheetId="3" hidden="1">#REF!</definedName>
    <definedName name="_37S" hidden="1">#REF!</definedName>
    <definedName name="_3a1_">#REF!</definedName>
    <definedName name="_3F" hidden="1">#REF!</definedName>
    <definedName name="_3q45_" hidden="1">{"'용역비'!$A$4:$C$8"}</definedName>
    <definedName name="_3S" hidden="1">#REF!</definedName>
    <definedName name="_4">#REF!</definedName>
    <definedName name="_4_0_0_F" localSheetId="1" hidden="1">#REF!</definedName>
    <definedName name="_4_0_0_F" localSheetId="13" hidden="1">#REF!</definedName>
    <definedName name="_4_0_0_F" localSheetId="3" hidden="1">#REF!</definedName>
    <definedName name="_4_0_0_F" localSheetId="11" hidden="1">#REF!</definedName>
    <definedName name="_4_0_0_F" hidden="1">#REF!</definedName>
    <definedName name="_4_0_S" localSheetId="3" hidden="1">#REF!</definedName>
    <definedName name="_4_0_S" hidden="1">#REF!</definedName>
    <definedName name="_4¤§¤_¤¡" hidden="1">{#N/A,#N/A,FALSE,"Sheet1"}</definedName>
    <definedName name="_44_0_F" localSheetId="3" hidden="1">#REF!</definedName>
    <definedName name="_44_0_F" hidden="1">#REF!</definedName>
    <definedName name="_44_0_S" hidden="1">#REF!</definedName>
    <definedName name="_45_0_S" hidden="1">#REF!</definedName>
    <definedName name="_4DB11_">#REF!</definedName>
    <definedName name="_4F" localSheetId="8" hidden="1">#REF!</definedName>
    <definedName name="_4F" localSheetId="7" hidden="1">#REF!</definedName>
    <definedName name="_4F" localSheetId="10" hidden="1">#REF!</definedName>
    <definedName name="_4F" localSheetId="9" hidden="1">#REF!</definedName>
    <definedName name="_4F" localSheetId="1" hidden="1">#REF!</definedName>
    <definedName name="_4F" localSheetId="13" hidden="1">#REF!</definedName>
    <definedName name="_4F" localSheetId="11" hidden="1">#REF!</definedName>
    <definedName name="_4F" hidden="1">#REF!</definedName>
    <definedName name="_4q45_" hidden="1">{"'용역비'!$A$4:$C$8"}</definedName>
    <definedName name="_4S" localSheetId="3" hidden="1">#REF!</definedName>
    <definedName name="_4S" hidden="1">#REF!</definedName>
    <definedName name="_5">#REF!</definedName>
    <definedName name="_5_0_0_F" localSheetId="8" hidden="1">#REF!</definedName>
    <definedName name="_5_0_0_F" localSheetId="7" hidden="1">#REF!</definedName>
    <definedName name="_5_0_0_F" localSheetId="10" hidden="1">#REF!</definedName>
    <definedName name="_5_0_0_F" localSheetId="9" hidden="1">#REF!</definedName>
    <definedName name="_5_0_0_F" localSheetId="1" hidden="1">#REF!</definedName>
    <definedName name="_5_0_0_F" localSheetId="13" hidden="1">#REF!</definedName>
    <definedName name="_5_0_0_F" localSheetId="11" hidden="1">#REF!</definedName>
    <definedName name="_5_0_0_F" hidden="1">#REF!</definedName>
    <definedName name="_5_0_S" hidden="1">#REF!</definedName>
    <definedName name="_5_2___Parse" localSheetId="3" hidden="1">#REF!</definedName>
    <definedName name="_5_2___Parse" hidden="1">#REF!</definedName>
    <definedName name="_51_0_S" localSheetId="3" hidden="1">#REF!</definedName>
    <definedName name="_51_0_S" hidden="1">#REF!</definedName>
    <definedName name="_51_wrn.Ã¶°ñÁý°èÇ_._.5Ä­." hidden="1">{#N/A,#N/A,FALSE,"Sheet1"}</definedName>
    <definedName name="_54_0_0_F" localSheetId="3" hidden="1">#REF!</definedName>
    <definedName name="_54_0_0_F" hidden="1">#REF!</definedName>
    <definedName name="_56q45_" hidden="1">{"'용역비'!$A$4:$C$8"}</definedName>
    <definedName name="_5D1_" hidden="1">#REF!</definedName>
    <definedName name="_5DB12_">#REF!</definedName>
    <definedName name="_5F" localSheetId="8" hidden="1">#REF!</definedName>
    <definedName name="_5F" localSheetId="7" hidden="1">#REF!</definedName>
    <definedName name="_5F" localSheetId="10" hidden="1">#REF!</definedName>
    <definedName name="_5F" localSheetId="9" hidden="1">#REF!</definedName>
    <definedName name="_5F" localSheetId="1" hidden="1">#REF!</definedName>
    <definedName name="_5F" localSheetId="13" hidden="1">#REF!</definedName>
    <definedName name="_5F" localSheetId="11" hidden="1">#REF!</definedName>
    <definedName name="_5F" hidden="1">#REF!</definedName>
    <definedName name="_5q45_" hidden="1">{"'용역비'!$A$4:$C$8"}</definedName>
    <definedName name="_5S" hidden="1">#REF!</definedName>
    <definedName name="_6">#REF!</definedName>
    <definedName name="_6_0_0_F" hidden="1">#REF!</definedName>
    <definedName name="_6_0_S" hidden="1">#REF!</definedName>
    <definedName name="_6_2_0_Parse" localSheetId="3" hidden="1">#REF!</definedName>
    <definedName name="_6_2_0_Parse" hidden="1">#REF!</definedName>
    <definedName name="_6¤§¤_¤¡" hidden="1">{#N/A,#N/A,FALSE,"Sheet1"}</definedName>
    <definedName name="_60¤§¤_¤¡" hidden="1">{#N/A,#N/A,FALSE,"Sheet1"}</definedName>
    <definedName name="_61_2___Parse" localSheetId="3" hidden="1">#REF!</definedName>
    <definedName name="_61_2___Parse" hidden="1">#REF!</definedName>
    <definedName name="_62D1_" hidden="1">#REF!</definedName>
    <definedName name="_67D2_" hidden="1">#REF!</definedName>
    <definedName name="_68_2_0_Parse" localSheetId="3" hidden="1">#REF!</definedName>
    <definedName name="_68_2_0_Parse" hidden="1">#REF!</definedName>
    <definedName name="_69q45_" localSheetId="3" hidden="1">{"'용역비'!$A$4:$C$8"}</definedName>
    <definedName name="_69q45_" hidden="1">{"'용역비'!$A$4:$C$8"}</definedName>
    <definedName name="_6D1_" hidden="1">#REF!</definedName>
    <definedName name="_6D2_" hidden="1">#REF!</definedName>
    <definedName name="_6DB13_">#REF!</definedName>
    <definedName name="_6F" hidden="1">#REF!</definedName>
    <definedName name="_7">#REF!</definedName>
    <definedName name="_7_0_0_F" hidden="1">#REF!</definedName>
    <definedName name="_7_0_S" hidden="1">#REF!</definedName>
    <definedName name="_72q45_" hidden="1">{"'용역비'!$A$4:$C$8"}</definedName>
    <definedName name="_7D1_" hidden="1">#REF!</definedName>
    <definedName name="_7D2_" hidden="1">#REF!</definedName>
    <definedName name="_7DB14_">#REF!</definedName>
    <definedName name="_7F" hidden="1">#REF!</definedName>
    <definedName name="_7q45_" localSheetId="3" hidden="1">{"'용역비'!$A$4:$C$8"}</definedName>
    <definedName name="_7q45_" hidden="1">{"'용역비'!$A$4:$C$8"}</definedName>
    <definedName name="_8__123Graph_BTOTAL_PQ" localSheetId="3" hidden="1">#REF!</definedName>
    <definedName name="_8__123Graph_BTOTAL_PQ" hidden="1">#REF!</definedName>
    <definedName name="_8_0_0_F" localSheetId="1" hidden="1">#REF!</definedName>
    <definedName name="_8_0_0_F" localSheetId="13" hidden="1">#REF!</definedName>
    <definedName name="_8_0_0_F" localSheetId="11" hidden="1">#REF!</definedName>
    <definedName name="_8_0_0_F" hidden="1">#REF!</definedName>
    <definedName name="_8_0_S" hidden="1">#REF!</definedName>
    <definedName name="_8D1_" hidden="1">#REF!</definedName>
    <definedName name="_8D2_" hidden="1">#REF!</definedName>
    <definedName name="_8dB2_">#REF!</definedName>
    <definedName name="_8q45_" hidden="1">{"'용역비'!$A$4:$C$8"}</definedName>
    <definedName name="_9_0_0_F" localSheetId="8" hidden="1">#REF!</definedName>
    <definedName name="_9_0_0_F" localSheetId="7" hidden="1">#REF!</definedName>
    <definedName name="_9_0_0_F" localSheetId="10" hidden="1">#REF!</definedName>
    <definedName name="_9_0_0_F" localSheetId="9" hidden="1">#REF!</definedName>
    <definedName name="_9_0_0_F" hidden="1">#REF!</definedName>
    <definedName name="_9D2_" hidden="1">#REF!</definedName>
    <definedName name="_9dB3_">#REF!</definedName>
    <definedName name="_9F" hidden="1">#REF!</definedName>
    <definedName name="_A1">#REF!</definedName>
    <definedName name="_A146432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69999">#REF!</definedName>
    <definedName name="_A7">#REF!</definedName>
    <definedName name="_A70013">#REF!</definedName>
    <definedName name="_A8">#REF!</definedName>
    <definedName name="_A946432">#REF!</definedName>
    <definedName name="_B140007">#REF!</definedName>
    <definedName name="_Dist_Bin" localSheetId="8" hidden="1">#REF!</definedName>
    <definedName name="_Dist_Bin" localSheetId="7" hidden="1">#REF!</definedName>
    <definedName name="_Dist_Bin" localSheetId="10" hidden="1">#REF!</definedName>
    <definedName name="_Dist_Bin" localSheetId="9" hidden="1">#REF!</definedName>
    <definedName name="_Dist_Bin" localSheetId="1" hidden="1">#REF!</definedName>
    <definedName name="_Dist_Bin" localSheetId="13" hidden="1">#REF!</definedName>
    <definedName name="_Dist_Bin" localSheetId="3" hidden="1">#REF!</definedName>
    <definedName name="_Dist_Bin" localSheetId="11" hidden="1">#REF!</definedName>
    <definedName name="_Dist_Bin" hidden="1">#REF!</definedName>
    <definedName name="_Dist_Values" localSheetId="8" hidden="1">#REF!</definedName>
    <definedName name="_Dist_Values" localSheetId="7" hidden="1">#REF!</definedName>
    <definedName name="_Dist_Values" localSheetId="10" hidden="1">#REF!</definedName>
    <definedName name="_Dist_Values" localSheetId="9" hidden="1">#REF!</definedName>
    <definedName name="_Dist_Values" localSheetId="1" hidden="1">#REF!</definedName>
    <definedName name="_Dist_Values" localSheetId="13" hidden="1">#REF!</definedName>
    <definedName name="_Dist_Values" localSheetId="3" hidden="1">#REF!</definedName>
    <definedName name="_Dist_Values" localSheetId="11" hidden="1">#REF!</definedName>
    <definedName name="_Dist_Values" hidden="1">#REF!</definedName>
    <definedName name="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8" hidden="1">#REF!</definedName>
    <definedName name="_Fill" localSheetId="7" hidden="1">#REF!</definedName>
    <definedName name="_Fill" localSheetId="10" hidden="1">#REF!</definedName>
    <definedName name="_Fill" localSheetId="9" hidden="1">#REF!</definedName>
    <definedName name="_Fill" localSheetId="1" hidden="1">#REF!</definedName>
    <definedName name="_Fill" localSheetId="13" hidden="1">#REF!</definedName>
    <definedName name="_Fill" localSheetId="3" hidden="1">#REF!</definedName>
    <definedName name="_Fill" localSheetId="11" hidden="1">#REF!</definedName>
    <definedName name="_Fill" hidden="1">#REF!</definedName>
    <definedName name="_FILL1" hidden="1">#REF!</definedName>
    <definedName name="_xlnm._FilterDatabase" localSheetId="8" hidden="1">#REF!</definedName>
    <definedName name="_xlnm._FilterDatabase" localSheetId="7" hidden="1">#REF!</definedName>
    <definedName name="_xlnm._FilterDatabase" localSheetId="10" hidden="1">#REF!</definedName>
    <definedName name="_xlnm._FilterDatabase" localSheetId="9" hidden="1">#REF!</definedName>
    <definedName name="_xlnm._FilterDatabase" localSheetId="1" hidden="1">#REF!</definedName>
    <definedName name="_xlnm._FilterDatabase" localSheetId="13" hidden="1">#REF!</definedName>
    <definedName name="_xlnm._FilterDatabase" localSheetId="3" hidden="1">#REF!</definedName>
    <definedName name="_xlnm._FilterDatabase" localSheetId="11" hidden="1">#REF!</definedName>
    <definedName name="_xlnm._FilterDatabase" hidden="1">#REF!</definedName>
    <definedName name="_Key1" localSheetId="8" hidden="1">#REF!</definedName>
    <definedName name="_Key1" localSheetId="7" hidden="1">#REF!</definedName>
    <definedName name="_Key1" localSheetId="10" hidden="1">#REF!</definedName>
    <definedName name="_Key1" localSheetId="9" hidden="1">#REF!</definedName>
    <definedName name="_Key1" localSheetId="1" hidden="1">#REF!</definedName>
    <definedName name="_Key1" localSheetId="13" hidden="1">#REF!</definedName>
    <definedName name="_Key1" localSheetId="3" hidden="1">#REF!</definedName>
    <definedName name="_Key1" localSheetId="11" hidden="1">#REF!</definedName>
    <definedName name="_Key1" hidden="1">#REF!</definedName>
    <definedName name="_Key2" localSheetId="8" hidden="1">#REF!</definedName>
    <definedName name="_Key2" localSheetId="7" hidden="1">#REF!</definedName>
    <definedName name="_Key2" localSheetId="10" hidden="1">#REF!</definedName>
    <definedName name="_Key2" localSheetId="9" hidden="1">#REF!</definedName>
    <definedName name="_Key2" localSheetId="1" hidden="1">#REF!</definedName>
    <definedName name="_Key2" localSheetId="13" hidden="1">#REF!</definedName>
    <definedName name="_Key2" localSheetId="3" hidden="1">#REF!</definedName>
    <definedName name="_Key2" localSheetId="11" hidden="1">#REF!</definedName>
    <definedName name="_Key2" hidden="1">#REF!</definedName>
    <definedName name="_Key3" localSheetId="8" hidden="1">#REF!</definedName>
    <definedName name="_Key3" localSheetId="7" hidden="1">#REF!</definedName>
    <definedName name="_Key3" localSheetId="10" hidden="1">#REF!</definedName>
    <definedName name="_Key3" localSheetId="9" hidden="1">#REF!</definedName>
    <definedName name="_Key3" localSheetId="1" hidden="1">#REF!</definedName>
    <definedName name="_Key3" localSheetId="13" hidden="1">#REF!</definedName>
    <definedName name="_Key3" localSheetId="3" hidden="1">#REF!</definedName>
    <definedName name="_Key3" localSheetId="11" hidden="1">#REF!</definedName>
    <definedName name="_Key3" hidden="1">#REF!</definedName>
    <definedName name="_KHM111" hidden="1">{#N/A,#N/A,FALSE,"제목"}</definedName>
    <definedName name="_KHM888" hidden="1">{#N/A,#N/A,FALSE,"제목"}</definedName>
    <definedName name="_KK5000">#REF!</definedName>
    <definedName name="_kmh44" hidden="1">#REF!</definedName>
    <definedName name="_LP1">#REF!</definedName>
    <definedName name="_LPB1">#REF!</definedName>
    <definedName name="_LPK1">#REF!</definedName>
    <definedName name="_LU1">#REF!</definedName>
    <definedName name="_LU2">#REF!</definedName>
    <definedName name="_LV0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In" localSheetId="3" hidden="1">#REF!</definedName>
    <definedName name="_Parse_In" hidden="1">#REF!</definedName>
    <definedName name="_Parse_Out" localSheetId="8" hidden="1">#REF!</definedName>
    <definedName name="_Parse_Out" localSheetId="7" hidden="1">#REF!</definedName>
    <definedName name="_Parse_Out" localSheetId="10" hidden="1">#REF!</definedName>
    <definedName name="_Parse_Out" localSheetId="9" hidden="1">#REF!</definedName>
    <definedName name="_Parse_Out" localSheetId="1" hidden="1">#REF!</definedName>
    <definedName name="_Parse_Out" localSheetId="13" hidden="1">#REF!</definedName>
    <definedName name="_Parse_Out" localSheetId="3" hidden="1">#REF!</definedName>
    <definedName name="_Parse_Out" localSheetId="11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q45" localSheetId="1" hidden="1">{"'용역비'!$A$4:$C$8"}</definedName>
    <definedName name="_q45" localSheetId="13" hidden="1">{"'용역비'!$A$4:$C$8"}</definedName>
    <definedName name="_q45" localSheetId="3" hidden="1">{"'용역비'!$A$4:$C$8"}</definedName>
    <definedName name="_q45" localSheetId="11" hidden="1">{"'용역비'!$A$4:$C$8"}</definedName>
    <definedName name="_q45" hidden="1">{"'용역비'!$A$4:$C$8"}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fd33" localSheetId="3" hidden="1">#REF!</definedName>
    <definedName name="_sfd33" hidden="1">#REF!</definedName>
    <definedName name="_Sort" localSheetId="8" hidden="1">#REF!</definedName>
    <definedName name="_Sort" localSheetId="7" hidden="1">#REF!</definedName>
    <definedName name="_Sort" localSheetId="10" hidden="1">#REF!</definedName>
    <definedName name="_Sort" localSheetId="9" hidden="1">#REF!</definedName>
    <definedName name="_Sort" localSheetId="1" hidden="1">#REF!</definedName>
    <definedName name="_Sort" localSheetId="13" hidden="1">#REF!</definedName>
    <definedName name="_Sort" localSheetId="3" hidden="1">#REF!</definedName>
    <definedName name="_Sort" localSheetId="11" hidden="1">#REF!</definedName>
    <definedName name="_Sort" hidden="1">#REF!</definedName>
    <definedName name="_SORT1" hidden="1">#REF!</definedName>
    <definedName name="_SSS1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UH1">#REF!</definedName>
    <definedName name="_UP1">#REF!</definedName>
    <definedName name="_UP2">#REF!</definedName>
    <definedName name="_V1">#REF!</definedName>
    <definedName name="_V2">#REF!</definedName>
    <definedName name="_V3">#REF!</definedName>
    <definedName name="_V4">#REF!</definedName>
    <definedName name="_wer434" localSheetId="3" hidden="1">#REF!</definedName>
    <definedName name="_wer434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경비율1">#REF!</definedName>
    <definedName name="_재ㅐ햐" hidden="1">#REF!</definedName>
    <definedName name="¤C315">#REF!</definedName>
    <definedName name="¤Ç315">#REF!</definedName>
    <definedName name="\0">#N/A</definedName>
    <definedName name="\a">#REF!</definedName>
    <definedName name="\c">#N/A</definedName>
    <definedName name="\d">#REF!</definedName>
    <definedName name="\e">#REF!</definedName>
    <definedName name="\g">#REF!</definedName>
    <definedName name="\i">#REF!</definedName>
    <definedName name="\m">#REF!</definedName>
    <definedName name="\p">#REF!</definedName>
    <definedName name="\q">#REF!</definedName>
    <definedName name="\x">#N/A</definedName>
    <definedName name="\z">#N/A</definedName>
    <definedName name="☞_기능점수__산정방법_선택">#REF!</definedName>
    <definedName name="A">#REF!</definedName>
    <definedName name="a_1">#REF!</definedName>
    <definedName name="aa">#REF!</definedName>
    <definedName name="AAA">#REF!</definedName>
    <definedName name="AAAA">#REF!</definedName>
    <definedName name="AAAAAAAAAAAAAAAAAAAAAAAAAAAAAAAAA" hidden="1">{0}</definedName>
    <definedName name="ABC">#REF!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hidden="1">#REF!</definedName>
    <definedName name="ACX" hidden="1">#REF!</definedName>
    <definedName name="AD" hidden="1">#REF!</definedName>
    <definedName name="ADA" hidden="1">#REF!</definedName>
    <definedName name="ADC" hidden="1">#REF!</definedName>
    <definedName name="ADFADSF" hidden="1">{"'용역비'!$A$4:$C$8"}</definedName>
    <definedName name="ADFV" hidden="1">{#N/A,#N/A,FALSE,"전력간선"}</definedName>
    <definedName name="AFC설비">#REF!</definedName>
    <definedName name="aherhe" localSheetId="3" hidden="1">{#N/A,#N/A,TRUE,"토적및재료집계";#N/A,#N/A,TRUE,"토적및재료집계";#N/A,#N/A,TRUE,"단위량"}</definedName>
    <definedName name="aherhe" hidden="1">{#N/A,#N/A,TRUE,"토적및재료집계";#N/A,#N/A,TRUE,"토적및재료집계";#N/A,#N/A,TRUE,"단위량"}</definedName>
    <definedName name="ahhaera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ifjoweidmcx">#REF!</definedName>
    <definedName name="AJH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fj">#REF!</definedName>
    <definedName name="AKJFD">#REF!</definedName>
    <definedName name="AKJFL">#REF!</definedName>
    <definedName name="aldfkuxp">#REF!</definedName>
    <definedName name="alslsdkjfjs" hidden="1">#REF!</definedName>
    <definedName name="ANFRK2">#REF!</definedName>
    <definedName name="ANFRK3">#REF!</definedName>
    <definedName name="anfrkk">#REF!</definedName>
    <definedName name="anscount" hidden="1">1</definedName>
    <definedName name="arher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 localSheetId="3" hidden="1">#REF!</definedName>
    <definedName name="AS" hidden="1">#REF!</definedName>
    <definedName name="AS2DocOpenMode" hidden="1">"AS2DocumentEdit"</definedName>
    <definedName name="asaasa">#REF!</definedName>
    <definedName name="asd" hidden="1">#REF!</definedName>
    <definedName name="ASDFASDF" hidden="1">{"'용역비'!$A$4:$C$8"}</definedName>
    <definedName name="ASDFASDFDD" hidden="1">{#N/A,#N/A,FALSE,"전열산출서"}</definedName>
    <definedName name="asdhf">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합">#REF!</definedName>
    <definedName name="B">#REF!</definedName>
    <definedName name="B2BERP합계">#REF!</definedName>
    <definedName name="BB">#REF!</definedName>
    <definedName name="BBB">#REF!</definedName>
    <definedName name="bcrclcl100rt">#REF!</definedName>
    <definedName name="bcrclcl100rtrkrk">#REF!</definedName>
    <definedName name="BH">#REF!</definedName>
    <definedName name="BM" localSheetId="8" hidden="1">#REF!</definedName>
    <definedName name="BM" localSheetId="7" hidden="1">#REF!</definedName>
    <definedName name="BM" localSheetId="10" hidden="1">#REF!</definedName>
    <definedName name="BM" localSheetId="9" hidden="1">#REF!</definedName>
    <definedName name="BM" localSheetId="1" hidden="1">#REF!</definedName>
    <definedName name="BM" localSheetId="13" hidden="1">#REF!</definedName>
    <definedName name="BM" localSheetId="11" hidden="1">#REF!</definedName>
    <definedName name="BM" hidden="1">#REF!</definedName>
    <definedName name="Book1_Sheet2_List">#REF!</definedName>
    <definedName name="C_">#REF!</definedName>
    <definedName name="CC" localSheetId="3" hidden="1">{#N/A,#N/A,FALSE,"혼합골재"}</definedName>
    <definedName name="CC" hidden="1">{#N/A,#N/A,FALSE,"혼합골재"}</definedName>
    <definedName name="CCC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C" hidden="1">#REF!</definedName>
    <definedName name="ccdc">#REF!</definedName>
    <definedName name="CCTV및장애자편의설비">#REF!</definedName>
    <definedName name="CCTV설비">#REF!</definedName>
    <definedName name="cgmh" localSheetId="1" hidden="1">{"'용역비'!$A$4:$C$8"}</definedName>
    <definedName name="cgmh" localSheetId="13" hidden="1">{"'용역비'!$A$4:$C$8"}</definedName>
    <definedName name="cgmh" localSheetId="3" hidden="1">{"'용역비'!$A$4:$C$8"}</definedName>
    <definedName name="cgmh" localSheetId="11" hidden="1">{"'용역비'!$A$4:$C$8"}</definedName>
    <definedName name="cgmh" hidden="1">{"'용역비'!$A$4:$C$8"}</definedName>
    <definedName name="ChangeRange" localSheetId="8" hidden="1">#REF!</definedName>
    <definedName name="ChangeRange" localSheetId="10" hidden="1">#REF!</definedName>
    <definedName name="ChangeRange" localSheetId="9" hidden="1">#REF!</definedName>
    <definedName name="ChangeRange" hidden="1">#REF!</definedName>
    <definedName name="chd">#REF!</definedName>
    <definedName name="CM">#REF!</definedName>
    <definedName name="cnltn" localSheetId="3" hidden="1">{"'신흥취수펌프 검토'!$M$2","'신흥취수펌프 검토'!$A$1:$AE$87"}</definedName>
    <definedName name="cnltn" hidden="1">{"'신흥취수펌프 검토'!$M$2","'신흥취수펌프 검토'!$A$1:$AE$87"}</definedName>
    <definedName name="CODE">#REF!</definedName>
    <definedName name="ContentsHelp" localSheetId="8" hidden="1">#REF!</definedName>
    <definedName name="ContentsHelp" localSheetId="10" hidden="1">#REF!</definedName>
    <definedName name="ContentsHelp" localSheetId="9" hidden="1">#REF!</definedName>
    <definedName name="ContentsHelp" hidden="1">#REF!</definedName>
    <definedName name="CPU시험기사">#REF!</definedName>
    <definedName name="CreateTable" localSheetId="8" hidden="1">#REF!</definedName>
    <definedName name="CreateTable" localSheetId="10" hidden="1">#REF!</definedName>
    <definedName name="CreateTable" localSheetId="9" hidden="1">#REF!</definedName>
    <definedName name="CreateTable" hidden="1">#REF!</definedName>
    <definedName name="_xlnm.Criteria">#REF!</definedName>
    <definedName name="czxczxcz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">#REF!</definedName>
    <definedName name="danga">#REF!</definedName>
    <definedName name="data">#REF!</definedName>
    <definedName name="_xlnm.Database">#REF!</definedName>
    <definedName name="DC">#REF!</definedName>
    <definedName name="DD">#REF!</definedName>
    <definedName name="DDD">#REF!</definedName>
    <definedName name="ddd0" hidden="1">#REF!</definedName>
    <definedName name="dddd">#REF!</definedName>
    <definedName name="ddddd" localSheetId="8" hidden="1">#REF!</definedName>
    <definedName name="ddddd" localSheetId="7" hidden="1">#REF!</definedName>
    <definedName name="ddddd" localSheetId="10" hidden="1">#REF!</definedName>
    <definedName name="ddddd" localSheetId="9" hidden="1">#REF!</definedName>
    <definedName name="ddddd" localSheetId="1" hidden="1">#REF!</definedName>
    <definedName name="ddddd" localSheetId="13" hidden="1">#REF!</definedName>
    <definedName name="ddddd" localSheetId="3" hidden="1">#REF!</definedName>
    <definedName name="ddddd" localSheetId="11" hidden="1">#REF!</definedName>
    <definedName name="ddddd" hidden="1">#REF!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EKFJELK444" localSheetId="3" hidden="1">#REF!</definedName>
    <definedName name="DEKFJELK444" hidden="1">#REF!</definedName>
    <definedName name="del">#REF!,#REF!</definedName>
    <definedName name="DeleteRange" localSheetId="8" hidden="1">#REF!</definedName>
    <definedName name="DeleteRange" localSheetId="10" hidden="1">#REF!</definedName>
    <definedName name="DeleteRange" localSheetId="9" hidden="1">#REF!</definedName>
    <definedName name="DeleteRange" hidden="1">#REF!</definedName>
    <definedName name="DeleteTable" localSheetId="8" hidden="1">#REF!</definedName>
    <definedName name="DeleteTable" localSheetId="10" hidden="1">#REF!</definedName>
    <definedName name="DeleteTable" localSheetId="9" hidden="1">#REF!</definedName>
    <definedName name="DeleteTable" hidden="1">#REF!</definedName>
    <definedName name="DEMO">#REF!</definedName>
    <definedName name="DF" localSheetId="3" hidden="1">{#N/A,#N/A,FALSE,"Aging Summary";#N/A,#N/A,FALSE,"Ratio Analysis";#N/A,#N/A,FALSE,"Test 120 Day Accts";#N/A,#N/A,FALSE,"Tickmarks"}</definedName>
    <definedName name="DF" hidden="1">{#N/A,#N/A,FALSE,"Aging Summary";#N/A,#N/A,FALSE,"Ratio Analysis";#N/A,#N/A,FALSE,"Test 120 Day Accts";#N/A,#N/A,FALSE,"Tickmarks"}</definedName>
    <definedName name="DFADF" hidden="1">{"'용역비'!$A$4:$C$8"}</definedName>
    <definedName name="DFASDF" hidden="1">#REF!</definedName>
    <definedName name="DFD" localSheetId="1" hidden="1">{"'용역비'!$A$4:$C$8"}</definedName>
    <definedName name="DFD" localSheetId="13" hidden="1">{"'용역비'!$A$4:$C$8"}</definedName>
    <definedName name="DFD" localSheetId="11" hidden="1">{"'용역비'!$A$4:$C$8"}</definedName>
    <definedName name="DFD" hidden="1">{"'용역비'!$A$4:$C$8"}</definedName>
    <definedName name="DFDF" localSheetId="3" hidden="1">{#N/A,#N/A,FALSE,"Aging Summary";#N/A,#N/A,FALSE,"Ratio Analysis";#N/A,#N/A,FALSE,"Test 120 Day Accts";#N/A,#N/A,FALSE,"Tickmarks"}</definedName>
    <definedName name="DFDF" hidden="1">{#N/A,#N/A,FALSE,"Aging Summary";#N/A,#N/A,FALSE,"Ratio Analysis";#N/A,#N/A,FALSE,"Test 120 Day Accts";#N/A,#N/A,FALSE,"Tickmarks"}</definedName>
    <definedName name="DFEE" localSheetId="3" hidden="1">#REF!</definedName>
    <definedName name="DFEE" hidden="1">#REF!</definedName>
    <definedName name="DFG" hidden="1">{#N/A,#N/A,FALSE,"전력간선"}</definedName>
    <definedName name="dfgee" localSheetId="3" hidden="1">#REF!</definedName>
    <definedName name="dfgee" hidden="1">#REF!</definedName>
    <definedName name="DFGFDG" localSheetId="3" hidden="1">#REF!</definedName>
    <definedName name="DFGFDG" hidden="1">#REF!</definedName>
    <definedName name="dfhao">#REF!</definedName>
    <definedName name="dfjalk">#REF!</definedName>
    <definedName name="DFJKSLAEO">#REF!</definedName>
    <definedName name="df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>#REF!</definedName>
    <definedName name="dg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1" hidden="1">{"'용역비'!$A$4:$C$8"}</definedName>
    <definedName name="dhj" localSheetId="13" hidden="1">{"'용역비'!$A$4:$C$8"}</definedName>
    <definedName name="dhj" localSheetId="3" hidden="1">{"'용역비'!$A$4:$C$8"}</definedName>
    <definedName name="dhj" localSheetId="11" hidden="1">{"'용역비'!$A$4:$C$8"}</definedName>
    <definedName name="dhj" hidden="1">{"'용역비'!$A$4:$C$8"}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jrr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YDTYJ" hidden="1">#REF!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KSG" localSheetId="3" hidden="1">#REF!</definedName>
    <definedName name="DKSG" hidden="1">#REF!</definedName>
    <definedName name="DKSGMLWJD" localSheetId="3" hidden="1">#REF!</definedName>
    <definedName name="DKSGMLWJD" hidden="1">#REF!</definedName>
    <definedName name="dk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localSheetId="3" hidden="1">{#N/A,#N/A,TRUE,"토적및재료집계";#N/A,#N/A,TRUE,"토적및재료집계";#N/A,#N/A,TRUE,"단위량"}</definedName>
    <definedName name="DKTYHKH" hidden="1">{#N/A,#N/A,TRUE,"토적및재료집계";#N/A,#N/A,TRUE,"토적및재료집계";#N/A,#N/A,TRUE,"단위량"}</definedName>
    <definedName name="DKTYKYD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ff" hidden="1">{#N/A,#N/A,FALSE,"운반시간"}</definedName>
    <definedName name="dlkfjls">#REF!</definedName>
    <definedName name="DLKJDAOJD">#REF!</definedName>
    <definedName name="dl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hidden="1">{#N/A,#N/A,FALSE,"혼합골재"}</definedName>
    <definedName name="DNS">#REF!</definedName>
    <definedName name="Dp" localSheetId="3" hidden="1">#REF!</definedName>
    <definedName name="Dp" hidden="1">#REF!</definedName>
    <definedName name="DRIVE">#REF!</definedName>
    <definedName name="DRJDRTH" hidden="1">#REF!</definedName>
    <definedName name="DSA" hidden="1">{#N/A,#N/A,FALSE,"제목"}</definedName>
    <definedName name="dsaghh">#REF!</definedName>
    <definedName name="dsdsd" hidden="1">{#N/A,#N/A,FALSE,"운반시간"}</definedName>
    <definedName name="DSF" hidden="1">#REF!</definedName>
    <definedName name="DSFDF" localSheetId="3" hidden="1">#REF!</definedName>
    <definedName name="DSFDF" hidden="1">#REF!</definedName>
    <definedName name="dsgfggg" localSheetId="3" hidden="1">#REF!</definedName>
    <definedName name="dsgfggg" hidden="1">#REF!</definedName>
    <definedName name="DSKFJL">#REF!</definedName>
    <definedName name="DTHK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localSheetId="3" hidden="1">{#N/A,#N/A,TRUE,"토적및재료집계";#N/A,#N/A,TRUE,"토적및재료집계";#N/A,#N/A,TRUE,"단위량"}</definedName>
    <definedName name="DTKUTKDY" hidden="1">{#N/A,#N/A,TRUE,"토적및재료집계";#N/A,#N/A,TRUE,"토적및재료집계";#N/A,#N/A,TRUE,"단위량"}</definedName>
    <definedName name="dtky6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JTH" hidden="1">#REF!</definedName>
    <definedName name="DTYKDYT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" localSheetId="1" hidden="1">{"'용역비'!$A$4:$C$8"}</definedName>
    <definedName name="DW" localSheetId="13" hidden="1">{"'용역비'!$A$4:$C$8"}</definedName>
    <definedName name="DW" localSheetId="3" hidden="1">{"'용역비'!$A$4:$C$8"}</definedName>
    <definedName name="DW" localSheetId="11" hidden="1">{"'용역비'!$A$4:$C$8"}</definedName>
    <definedName name="DW" hidden="1">{"'용역비'!$A$4:$C$8"}</definedName>
    <definedName name="DYKDT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">#REF!</definedName>
    <definedName name="ED" localSheetId="3" hidden="1">#REF!</definedName>
    <definedName name="ED" hidden="1">#REF!</definedName>
    <definedName name="edssqq" hidden="1">{#N/A,#N/A,FALSE,"혼합골재"}</definedName>
    <definedName name="ee" localSheetId="3" hidden="1">{#N/A,#N/A,FALSE,"단가표지"}</definedName>
    <definedName name="ee" hidden="1">{#N/A,#N/A,FALSE,"단가표지"}</definedName>
    <definedName name="EE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FG" localSheetId="1" hidden="1">{"'용역비'!$A$4:$C$8"}</definedName>
    <definedName name="EFG" localSheetId="13" hidden="1">{"'용역비'!$A$4:$C$8"}</definedName>
    <definedName name="EFG" localSheetId="3" hidden="1">{"'용역비'!$A$4:$C$8"}</definedName>
    <definedName name="EFG" localSheetId="11" hidden="1">{"'용역비'!$A$4:$C$8"}</definedName>
    <definedName name="EFG" hidden="1">{"'용역비'!$A$4:$C$8"}</definedName>
    <definedName name="efvv" localSheetId="3" hidden="1">{"'용역비'!$A$4:$C$8"}</definedName>
    <definedName name="efvv" hidden="1">{"'용역비'!$A$4:$C$8"}</definedName>
    <definedName name="EGE" localSheetId="1" hidden="1">{"'용역비'!$A$4:$C$8"}</definedName>
    <definedName name="EGE" localSheetId="13" hidden="1">{"'용역비'!$A$4:$C$8"}</definedName>
    <definedName name="EGE" localSheetId="3" hidden="1">{"'용역비'!$A$4:$C$8"}</definedName>
    <definedName name="EGE" localSheetId="11" hidden="1">{"'용역비'!$A$4:$C$8"}</definedName>
    <definedName name="EGE" hidden="1">{"'용역비'!$A$4:$C$8"}</definedName>
    <definedName name="EIRP">#REF!</definedName>
    <definedName name="ej" localSheetId="1" hidden="1">{"'용역비'!$A$4:$C$8"}</definedName>
    <definedName name="ej" localSheetId="13" hidden="1">{"'용역비'!$A$4:$C$8"}</definedName>
    <definedName name="ej" localSheetId="11" hidden="1">{"'용역비'!$A$4:$C$8"}</definedName>
    <definedName name="ej" hidden="1">{"'용역비'!$A$4:$C$8"}</definedName>
    <definedName name="EK" hidden="1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#REF!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>#REF!</definedName>
    <definedName name="ert" localSheetId="3" hidden="1">#REF!</definedName>
    <definedName name="ert" hidden="1">#REF!</definedName>
    <definedName name="ertyertye" localSheetId="1" hidden="1">{"'용역비'!$A$4:$C$8"}</definedName>
    <definedName name="ertyertye" localSheetId="13" hidden="1">{"'용역비'!$A$4:$C$8"}</definedName>
    <definedName name="ertyertye" localSheetId="3" hidden="1">{"'용역비'!$A$4:$C$8"}</definedName>
    <definedName name="ertyertye" localSheetId="11" hidden="1">{"'용역비'!$A$4:$C$8"}</definedName>
    <definedName name="ertyertye" hidden="1">{"'용역비'!$A$4:$C$8"}</definedName>
    <definedName name="ERYETY" hidden="1">#REF!</definedName>
    <definedName name="etsg44" localSheetId="3" hidden="1">#REF!</definedName>
    <definedName name="etsg44" hidden="1">#REF!</definedName>
    <definedName name="ETYETY" localSheetId="1" hidden="1">{"'용역비'!$A$4:$C$8"}</definedName>
    <definedName name="ETYETY" localSheetId="13" hidden="1">{"'용역비'!$A$4:$C$8"}</definedName>
    <definedName name="ETYETY" localSheetId="3" hidden="1">{"'용역비'!$A$4:$C$8"}</definedName>
    <definedName name="ETYETY" localSheetId="11" hidden="1">{"'용역비'!$A$4:$C$8"}</definedName>
    <definedName name="ETYETY" hidden="1">{"'용역비'!$A$4:$C$8"}</definedName>
    <definedName name="etyj" localSheetId="1" hidden="1">{"'용역비'!$A$4:$C$8"}</definedName>
    <definedName name="etyj" localSheetId="13" hidden="1">{"'용역비'!$A$4:$C$8"}</definedName>
    <definedName name="etyj" localSheetId="3" hidden="1">{"'용역비'!$A$4:$C$8"}</definedName>
    <definedName name="etyj" localSheetId="11" hidden="1">{"'용역비'!$A$4:$C$8"}</definedName>
    <definedName name="etyj" hidden="1">{"'용역비'!$A$4:$C$8"}</definedName>
    <definedName name="etyjj" localSheetId="1" hidden="1">{"'용역비'!$A$4:$C$8"}</definedName>
    <definedName name="etyjj" localSheetId="13" hidden="1">{"'용역비'!$A$4:$C$8"}</definedName>
    <definedName name="etyjj" localSheetId="3" hidden="1">{"'용역비'!$A$4:$C$8"}</definedName>
    <definedName name="etyjj" localSheetId="11" hidden="1">{"'용역비'!$A$4:$C$8"}</definedName>
    <definedName name="etyjj" hidden="1">{"'용역비'!$A$4:$C$8"}</definedName>
    <definedName name="ETYJTYJ" localSheetId="1" hidden="1">{"'용역비'!$A$4:$C$8"}</definedName>
    <definedName name="ETYJTYJ" localSheetId="13" hidden="1">{"'용역비'!$A$4:$C$8"}</definedName>
    <definedName name="ETYJTYJ" localSheetId="3" hidden="1">{"'용역비'!$A$4:$C$8"}</definedName>
    <definedName name="ETYJTYJ" localSheetId="11" hidden="1">{"'용역비'!$A$4:$C$8"}</definedName>
    <definedName name="ETYJTYJ" hidden="1">{"'용역비'!$A$4:$C$8"}</definedName>
    <definedName name="EWAFADS" hidden="1">#REF!</definedName>
    <definedName name="EWFDA" hidden="1">#REF!</definedName>
    <definedName name="EWR" hidden="1">#REF!</definedName>
    <definedName name="_xlnm.Extract">#REF!</definedName>
    <definedName name="F">#REF!</definedName>
    <definedName name="F1층">#REF!</definedName>
    <definedName name="FD" localSheetId="3" hidden="1">{#N/A,#N/A,FALSE,"Aging Summary";#N/A,#N/A,FALSE,"Ratio Analysis";#N/A,#N/A,FALSE,"Test 120 Day Accts";#N/A,#N/A,FALSE,"Tickmarks"}</definedName>
    <definedName name="FD" hidden="1">{#N/A,#N/A,FALSE,"Aging Summary";#N/A,#N/A,FALSE,"Ratio Analysis";#N/A,#N/A,FALSE,"Test 120 Day Accts";#N/A,#N/A,FALSE,"Tickmarks"}</definedName>
    <definedName name="FDFD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F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G" hidden="1">{#N/A,#N/A,FALSE,"제목"}</definedName>
    <definedName name="FDS" hidden="1">{#N/A,#N/A,FALSE,"제목"}</definedName>
    <definedName name="FDSF" hidden="1">{#N/A,#N/A,FALSE,"전력간선"}</definedName>
    <definedName name="ff" localSheetId="3" hidden="1">#REF!</definedName>
    <definedName name="ff" hidden="1">#REF!</definedName>
    <definedName name="FFF">#REF!</definedName>
    <definedName name="ffff" hidden="1">{"'용역비'!$A$4:$C$8"}</definedName>
    <definedName name="FG">#REF!</definedName>
    <definedName name="FG28TBTB4RTDK">#REF!</definedName>
    <definedName name="FG44TBTB4RTDKDK">#REF!</definedName>
    <definedName name="FG46TBTB4RTDKDK">#REF!</definedName>
    <definedName name="FGD">#REF!</definedName>
    <definedName name="FGGG">#REF!</definedName>
    <definedName name="FH">#REF!</definedName>
    <definedName name="FHFH" hidden="1">#REF!</definedName>
    <definedName name="FHFK" localSheetId="8" hidden="1">#REF!</definedName>
    <definedName name="FHFK" localSheetId="7" hidden="1">#REF!</definedName>
    <definedName name="FHFK" localSheetId="10" hidden="1">#REF!</definedName>
    <definedName name="FHFK" localSheetId="9" hidden="1">#REF!</definedName>
    <definedName name="FHFK" localSheetId="3" hidden="1">#REF!</definedName>
    <definedName name="FHFK" hidden="1">#REF!</definedName>
    <definedName name="fhigr" localSheetId="8">[0]!BlankMacro1</definedName>
    <definedName name="fhigr" localSheetId="10">[0]!BlankMacro1</definedName>
    <definedName name="fhigr" localSheetId="9">[0]!BlankMacro1</definedName>
    <definedName name="fhigr">[0]!BlankMacro1</definedName>
    <definedName name="FHIGR1" localSheetId="8">[0]!BlankMacro1</definedName>
    <definedName name="FHIGR1" localSheetId="10">[0]!BlankMacro1</definedName>
    <definedName name="FHIGR1" localSheetId="9">[0]!BlankMacro1</definedName>
    <definedName name="FHIGR1">[0]!BlankMacro1</definedName>
    <definedName name="fill" hidden="1">#REF!</definedName>
    <definedName name="fiudj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localSheetId="1" hidden="1">{"'용역비'!$A$4:$C$8"}</definedName>
    <definedName name="FK" localSheetId="13" hidden="1">{"'용역비'!$A$4:$C$8"}</definedName>
    <definedName name="FK" localSheetId="3" hidden="1">{"'용역비'!$A$4:$C$8"}</definedName>
    <definedName name="FK" localSheetId="11" hidden="1">{"'용역비'!$A$4:$C$8"}</definedName>
    <definedName name="FK" hidden="1">{"'용역비'!$A$4:$C$8"}</definedName>
    <definedName name="fkalsjdioa">#REF!</definedName>
    <definedName name="fld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afdf" localSheetId="3" hidden="1">{"'용역비'!$A$4:$C$8"}</definedName>
    <definedName name="fsafdf" hidden="1">{"'용역비'!$A$4:$C$8"}</definedName>
    <definedName name="FSD" hidden="1">{#N/A,#N/A,FALSE,"제목"}</definedName>
    <definedName name="FSDAF" hidden="1">{#N/A,#N/A,FALSE,"제목"}</definedName>
    <definedName name="FSWADJK">#REF!</definedName>
    <definedName name="ft">#REF!</definedName>
    <definedName name="fuyl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v" hidden="1">{#N/A,#N/A,FALSE,"전력간선"}</definedName>
    <definedName name="fyk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KGFYUK" hidden="1">#REF!</definedName>
    <definedName name="fyullfy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" localSheetId="1" hidden="1">{"'용역비'!$A$4:$C$8"}</definedName>
    <definedName name="G" localSheetId="13" hidden="1">{"'용역비'!$A$4:$C$8"}</definedName>
    <definedName name="G" localSheetId="3" hidden="1">{"'용역비'!$A$4:$C$8"}</definedName>
    <definedName name="G" localSheetId="11" hidden="1">{"'용역비'!$A$4:$C$8"}</definedName>
    <definedName name="G" hidden="1">{"'용역비'!$A$4:$C$8"}</definedName>
    <definedName name="gd" localSheetId="8" hidden="1">#REF!</definedName>
    <definedName name="gd" localSheetId="7" hidden="1">#REF!</definedName>
    <definedName name="gd" localSheetId="10" hidden="1">#REF!</definedName>
    <definedName name="gd" localSheetId="9" hidden="1">#REF!</definedName>
    <definedName name="gd" localSheetId="1" hidden="1">#REF!</definedName>
    <definedName name="gd" localSheetId="13" hidden="1">#REF!</definedName>
    <definedName name="gd" localSheetId="11" hidden="1">#REF!</definedName>
    <definedName name="gd" hidden="1">#REF!</definedName>
    <definedName name="gdfsgdfg" localSheetId="3" hidden="1">{"'용역비'!$A$4:$C$8"}</definedName>
    <definedName name="gdfsgdfg" hidden="1">{"'용역비'!$A$4:$C$8"}</definedName>
    <definedName name="gdsgfdsh" localSheetId="3" hidden="1">{"'용역비'!$A$4:$C$8"}</definedName>
    <definedName name="gdsgfdsh" hidden="1">{"'용역비'!$A$4:$C$8"}</definedName>
    <definedName name="GEMCO" localSheetId="8" hidden="1">#REF!</definedName>
    <definedName name="GEMCO" localSheetId="7" hidden="1">#REF!</definedName>
    <definedName name="GEMCO" localSheetId="10" hidden="1">#REF!</definedName>
    <definedName name="GEMCO" localSheetId="9" hidden="1">#REF!</definedName>
    <definedName name="GEMCO" localSheetId="1" hidden="1">#REF!</definedName>
    <definedName name="GEMCO" localSheetId="13" hidden="1">#REF!</definedName>
    <definedName name="GEMCO" localSheetId="3" hidden="1">#REF!</definedName>
    <definedName name="GEMCO" localSheetId="11" hidden="1">#REF!</definedName>
    <definedName name="GEMCO" hidden="1">#REF!</definedName>
    <definedName name="gfgdfg" localSheetId="3" hidden="1">#REF!</definedName>
    <definedName name="gfgdfg" hidden="1">#REF!</definedName>
    <definedName name="GFHGG" localSheetId="3" hidden="1">#REF!</definedName>
    <definedName name="GFHGG" hidden="1">#REF!</definedName>
    <definedName name="gfjdjkyt" hidden="1">#REF!</definedName>
    <definedName name="GFSD" hidden="1">#REF!</definedName>
    <definedName name="GGG" localSheetId="1" hidden="1">{"'용역비'!$A$4:$C$8"}</definedName>
    <definedName name="GGG" localSheetId="13" hidden="1">{"'용역비'!$A$4:$C$8"}</definedName>
    <definedName name="GGG" localSheetId="11" hidden="1">{"'용역비'!$A$4:$C$8"}</definedName>
    <definedName name="ggg">#REF!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dsg" hidden="1">#REF!</definedName>
    <definedName name="gh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hidden="1">{#N/A,#N/A,FALSE,"제목"}</definedName>
    <definedName name="g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localSheetId="3" hidden="1">#REF!</definedName>
    <definedName name="GMLWD" hidden="1">#REF!</definedName>
    <definedName name="graag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w" hidden="1">#REF!</definedName>
    <definedName name="GRT" localSheetId="8" hidden="1">#REF!</definedName>
    <definedName name="GRT" localSheetId="7" hidden="1">#REF!</definedName>
    <definedName name="GRT" localSheetId="10" hidden="1">#REF!</definedName>
    <definedName name="GRT" localSheetId="9" hidden="1">#REF!</definedName>
    <definedName name="GRT" localSheetId="1" hidden="1">#REF!</definedName>
    <definedName name="GRT" localSheetId="13" hidden="1">#REF!</definedName>
    <definedName name="GRT" localSheetId="3" hidden="1">#REF!</definedName>
    <definedName name="GRT" localSheetId="11" hidden="1">#REF!</definedName>
    <definedName name="GRT" hidden="1">#REF!</definedName>
    <definedName name="guolg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" localSheetId="1" hidden="1">{"'용역비'!$A$4:$C$8"}</definedName>
    <definedName name="H" localSheetId="13" hidden="1">{"'용역비'!$A$4:$C$8"}</definedName>
    <definedName name="H" localSheetId="3" hidden="1">{"'용역비'!$A$4:$C$8"}</definedName>
    <definedName name="H" localSheetId="11" hidden="1">{"'용역비'!$A$4:$C$8"}</definedName>
    <definedName name="H" hidden="1">{"'용역비'!$A$4:$C$8"}</definedName>
    <definedName name="H_W설치기사">#REF!</definedName>
    <definedName name="H_W시험기사">#REF!</definedName>
    <definedName name="HAFJDHO">#REF!</definedName>
    <definedName name="han" hidden="1">#REF!</definedName>
    <definedName name="hardwar" localSheetId="8" hidden="1">#REF!</definedName>
    <definedName name="hardwar" localSheetId="7" hidden="1">#REF!</definedName>
    <definedName name="hardwar" localSheetId="10" hidden="1">#REF!</definedName>
    <definedName name="hardwar" localSheetId="9" hidden="1">#REF!</definedName>
    <definedName name="hardwar" localSheetId="3" hidden="1">#REF!</definedName>
    <definedName name="hardwar" hidden="1">#REF!</definedName>
    <definedName name="hfdhhdh" localSheetId="3" hidden="1">{"'용역비'!$A$4:$C$8"}</definedName>
    <definedName name="hfdhhdh" hidden="1">{"'용역비'!$A$4:$C$8"}</definedName>
    <definedName name="HGGGH" hidden="1">{#N/A,#N/A,FALSE,"제목"}</definedName>
    <definedName name="hghgfjgj" localSheetId="3" hidden="1">{"'용역비'!$A$4:$C$8"}</definedName>
    <definedName name="hghgfjgj" hidden="1">{"'용역비'!$A$4:$C$8"}</definedName>
    <definedName name="hg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#REF!</definedName>
    <definedName name="HH" localSheetId="8" hidden="1">#REF!</definedName>
    <definedName name="HH" localSheetId="7" hidden="1">#REF!</definedName>
    <definedName name="HH" localSheetId="10" hidden="1">#REF!</definedName>
    <definedName name="HH" localSheetId="9" hidden="1">#REF!</definedName>
    <definedName name="HH" localSheetId="1" hidden="1">#REF!</definedName>
    <definedName name="HH" localSheetId="13" hidden="1">#REF!</definedName>
    <definedName name="HH" localSheetId="3" hidden="1">#REF!</definedName>
    <definedName name="HH" localSheetId="11" hidden="1">#REF!</definedName>
    <definedName name="HH" hidden="1">#REF!</definedName>
    <definedName name="HHH" localSheetId="8" hidden="1">#REF!</definedName>
    <definedName name="HHH" localSheetId="7" hidden="1">#REF!</definedName>
    <definedName name="HHH" localSheetId="10" hidden="1">#REF!</definedName>
    <definedName name="HHH" localSheetId="9" hidden="1">#REF!</definedName>
    <definedName name="HHH" localSheetId="1" hidden="1">#REF!</definedName>
    <definedName name="HHH" localSheetId="13" hidden="1">#REF!</definedName>
    <definedName name="HHH" localSheetId="3" hidden="1">#REF!</definedName>
    <definedName name="HHH" localSheetId="11" hidden="1">#REF!</definedName>
    <definedName name="HHH" hidden="1">#REF!</definedName>
    <definedName name="HHHH" localSheetId="8" hidden="1">#REF!</definedName>
    <definedName name="HHHH" localSheetId="7" hidden="1">#REF!</definedName>
    <definedName name="HHHH" localSheetId="10" hidden="1">#REF!</definedName>
    <definedName name="HHHH" localSheetId="9" hidden="1">#REF!</definedName>
    <definedName name="HHHH" localSheetId="1" hidden="1">#REF!</definedName>
    <definedName name="HHHH" localSheetId="13" hidden="1">#REF!</definedName>
    <definedName name="HHHH" localSheetId="3" hidden="1">#REF!</definedName>
    <definedName name="HHHH" localSheetId="11" hidden="1">#REF!</definedName>
    <definedName name="HHHH" hidden="1">#REF!</definedName>
    <definedName name="HIT">#REF!</definedName>
    <definedName name="HKDGD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SR" localSheetId="1" hidden="1">{"'용역비'!$A$4:$C$8"}</definedName>
    <definedName name="HSR" localSheetId="13" hidden="1">{"'용역비'!$A$4:$C$8"}</definedName>
    <definedName name="HSR" localSheetId="3" hidden="1">{"'용역비'!$A$4:$C$8"}</definedName>
    <definedName name="HSR" localSheetId="11" hidden="1">{"'용역비'!$A$4:$C$8"}</definedName>
    <definedName name="HSR" hidden="1">{"'용역비'!$A$4:$C$8"}</definedName>
    <definedName name="HTML_CodePage" hidden="1">949</definedName>
    <definedName name="HTML_Control" localSheetId="1" hidden="1">{"'용역비'!$A$4:$C$8"}</definedName>
    <definedName name="HTML_Control" localSheetId="13" hidden="1">{"'용역비'!$A$4:$C$8"}</definedName>
    <definedName name="HTML_Control" localSheetId="3" hidden="1">{"'신흥취수펌프 검토'!$M$2","'신흥취수펌프 검토'!$A$1:$AE$87"}</definedName>
    <definedName name="HTML_Control" localSheetId="1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localSheetId="3" hidden="1">"신흥취수펌프 검토"</definedName>
    <definedName name="HTML_Header" hidden="1">"용역비"</definedName>
    <definedName name="HTML_LastUpdate" localSheetId="3" hidden="1">"99-09-15"</definedName>
    <definedName name="HTML_LastUpdate" hidden="1">"99-07-01"</definedName>
    <definedName name="HTML_LineAfter" hidden="1">FALSE</definedName>
    <definedName name="HTML_LineBefore" hidden="1">FALSE</definedName>
    <definedName name="HTML_Name" localSheetId="3" hidden="1">"김철"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localSheetId="3" hidden="1">"D:\USER\장흥군 수도정비\MyHTML.htm"</definedName>
    <definedName name="HTML_PathFile" hidden="1">"C:\My Documents\MyHTML.htm"</definedName>
    <definedName name="HTML_Title" localSheetId="3" hidden="1">"펌프 종합검토"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신규일위">#REF!</definedName>
    <definedName name="HW실행" hidden="1">{"'용역비'!$A$4:$C$8"}</definedName>
    <definedName name="I" localSheetId="1" hidden="1">{"'용역비'!$A$4:$C$8"}</definedName>
    <definedName name="I" localSheetId="13" hidden="1">{"'용역비'!$A$4:$C$8"}</definedName>
    <definedName name="I" localSheetId="3" hidden="1">{"'용역비'!$A$4:$C$8"}</definedName>
    <definedName name="I" localSheetId="11" hidden="1">{"'용역비'!$A$4:$C$8"}</definedName>
    <definedName name="I" hidden="1">{"'용역비'!$A$4:$C$8"}</definedName>
    <definedName name="II" localSheetId="1" hidden="1">{"'용역비'!$A$4:$C$8"}</definedName>
    <definedName name="II" localSheetId="13" hidden="1">{"'용역비'!$A$4:$C$8"}</definedName>
    <definedName name="II" localSheetId="3" hidden="1">{"'용역비'!$A$4:$C$8"}</definedName>
    <definedName name="II" localSheetId="11" hidden="1">{"'용역비'!$A$4:$C$8"}</definedName>
    <definedName name="II" hidden="1">{"'용역비'!$A$4:$C$8"}</definedName>
    <definedName name="IIII" localSheetId="1" hidden="1">{"'용역비'!$A$4:$C$8"}</definedName>
    <definedName name="IIII" localSheetId="13" hidden="1">{"'용역비'!$A$4:$C$8"}</definedName>
    <definedName name="IIII" localSheetId="3" hidden="1">{"'용역비'!$A$4:$C$8"}</definedName>
    <definedName name="IIII" localSheetId="11" hidden="1">{"'용역비'!$A$4:$C$8"}</definedName>
    <definedName name="IIII" hidden="1">{"'용역비'!$A$4:$C$8"}</definedName>
    <definedName name="IIIII" localSheetId="1" hidden="1">{"'용역비'!$A$4:$C$8"}</definedName>
    <definedName name="IIIII" localSheetId="13" hidden="1">{"'용역비'!$A$4:$C$8"}</definedName>
    <definedName name="IIIII" localSheetId="3" hidden="1">{"'용역비'!$A$4:$C$8"}</definedName>
    <definedName name="IIIII" localSheetId="11" hidden="1">{"'용역비'!$A$4:$C$8"}</definedName>
    <definedName name="IIIII" hidden="1">{"'용역비'!$A$4:$C$8"}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ch">#REF!</definedName>
    <definedName name="ilg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NVERTER설치">#REF!</definedName>
    <definedName name="IOI" localSheetId="1" hidden="1">{"'용역비'!$A$4:$C$8"}</definedName>
    <definedName name="IOI" localSheetId="13" hidden="1">{"'용역비'!$A$4:$C$8"}</definedName>
    <definedName name="IOI" localSheetId="3" hidden="1">{"'용역비'!$A$4:$C$8"}</definedName>
    <definedName name="IOI" localSheetId="11" hidden="1">{"'용역비'!$A$4:$C$8"}</definedName>
    <definedName name="IOI" hidden="1">{"'용역비'!$A$4:$C$8"}</definedName>
    <definedName name="IU" hidden="1">#REF!</definedName>
    <definedName name="J" localSheetId="1" hidden="1">{"'용역비'!$A$4:$C$8"}</definedName>
    <definedName name="J" localSheetId="13" hidden="1">{"'용역비'!$A$4:$C$8"}</definedName>
    <definedName name="J" localSheetId="11" hidden="1">{"'용역비'!$A$4:$C$8"}</definedName>
    <definedName name="J" hidden="1">{"'용역비'!$A$4:$C$8"}</definedName>
    <definedName name="JANG" hidden="1">#REF!</definedName>
    <definedName name="jdahfasjhla" localSheetId="3" hidden="1">{"'용역비'!$A$4:$C$8"}</definedName>
    <definedName name="jdahfasjhla" hidden="1">{"'용역비'!$A$4:$C$8"}</definedName>
    <definedName name="jhewjopf" localSheetId="1" hidden="1">{#N/A,#N/A,TRUE,"토적및재료집계";#N/A,#N/A,TRUE,"토적및재료집계";#N/A,#N/A,TRUE,"단위량"}</definedName>
    <definedName name="jhewjopf" localSheetId="13" hidden="1">{#N/A,#N/A,TRUE,"토적및재료집계";#N/A,#N/A,TRUE,"토적및재료집계";#N/A,#N/A,TRUE,"단위량"}</definedName>
    <definedName name="jhewjopf" localSheetId="3" hidden="1">{#N/A,#N/A,TRUE,"토적및재료집계";#N/A,#N/A,TRUE,"토적및재료집계";#N/A,#N/A,TRUE,"단위량"}</definedName>
    <definedName name="jhewjopf" localSheetId="11" hidden="1">{#N/A,#N/A,TRUE,"토적및재료집계";#N/A,#N/A,TRUE,"토적및재료집계";#N/A,#N/A,TRUE,"단위량"}</definedName>
    <definedName name="jhewjopf" hidden="1">{#N/A,#N/A,TRUE,"토적및재료집계";#N/A,#N/A,TRUE,"토적및재료집계";#N/A,#N/A,TRUE,"단위량"}</definedName>
    <definedName name="JJ" hidden="1">#REF!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8" hidden="1">#REF!</definedName>
    <definedName name="JJJ" localSheetId="7" hidden="1">#REF!</definedName>
    <definedName name="JJJ" localSheetId="10" hidden="1">#REF!</definedName>
    <definedName name="JJJ" localSheetId="9" hidden="1">#REF!</definedName>
    <definedName name="JJJ" localSheetId="1" hidden="1">#REF!</definedName>
    <definedName name="JJJ" localSheetId="13" hidden="1">#REF!</definedName>
    <definedName name="JJJ" localSheetId="3" hidden="1">#REF!</definedName>
    <definedName name="JJJ" localSheetId="11" hidden="1">#REF!</definedName>
    <definedName name="JJJ" hidden="1">#REF!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#REF!</definedName>
    <definedName name="jkghjgk" localSheetId="8" hidden="1">#REF!</definedName>
    <definedName name="jkghjgk" localSheetId="7" hidden="1">#REF!</definedName>
    <definedName name="jkghjgk" localSheetId="10" hidden="1">#REF!</definedName>
    <definedName name="jkghjgk" localSheetId="9" hidden="1">#REF!</definedName>
    <definedName name="jkghjgk" localSheetId="1" hidden="1">#REF!</definedName>
    <definedName name="jkghjgk" localSheetId="13" hidden="1">#REF!</definedName>
    <definedName name="jkghjgk" localSheetId="3" hidden="1">#REF!</definedName>
    <definedName name="jkghjgk" localSheetId="11" hidden="1">#REF!</definedName>
    <definedName name="jkghjgk" hidden="1">#REF!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 localSheetId="3" hidden="1">#REF!</definedName>
    <definedName name="k" hidden="1">#REF!</definedName>
    <definedName name="KA">#REF!</definedName>
    <definedName name="kdfjaiow">#REF!</definedName>
    <definedName name="KDJ">#REF!</definedName>
    <definedName name="kfjaje">#REF!</definedName>
    <definedName name="KFJG">#REF!</definedName>
    <definedName name="KIM">#REF!</definedName>
    <definedName name="kjkcm">#REF!</definedName>
    <definedName name="KK">#REF!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8" hidden="1">#REF!</definedName>
    <definedName name="KKK" localSheetId="7" hidden="1">#REF!</definedName>
    <definedName name="KKK" localSheetId="10" hidden="1">#REF!</definedName>
    <definedName name="KKK" localSheetId="9" hidden="1">#REF!</definedName>
    <definedName name="KKK" localSheetId="1" hidden="1">#REF!</definedName>
    <definedName name="KKK" localSheetId="13" hidden="1">#REF!</definedName>
    <definedName name="KKK" localSheetId="3" hidden="1">#REF!</definedName>
    <definedName name="KKK" localSheetId="11" hidden="1">#REF!</definedName>
    <definedName name="KKK" hidden="1">#REF!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#REF!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mh" hidden="1">{#N/A,#N/A,FALSE,"전열산출서"}</definedName>
    <definedName name="ko">#REF!</definedName>
    <definedName name="ksjafie">#REF!</definedName>
    <definedName name="kuryte" hidden="1">#REF!</definedName>
    <definedName name="L">#REF!</definedName>
    <definedName name="la">#REF!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#REF!</definedName>
    <definedName name="lb">#REF!</definedName>
    <definedName name="lc">#REF!</definedName>
    <definedName name="ld">#REF!</definedName>
    <definedName name="ldskjf">#REF!</definedName>
    <definedName name="lfyuyul" localSheetId="3" hidden="1">{#N/A,#N/A,TRUE,"토적및재료집계";#N/A,#N/A,TRUE,"토적및재료집계";#N/A,#N/A,TRUE,"단위량"}</definedName>
    <definedName name="lfyuyul" hidden="1">{#N/A,#N/A,TRUE,"토적및재료집계";#N/A,#N/A,TRUE,"토적및재료집계";#N/A,#N/A,TRUE,"단위량"}</definedName>
    <definedName name="li" localSheetId="1" hidden="1">{"'용역비'!$A$4:$C$8"}</definedName>
    <definedName name="li" localSheetId="13" hidden="1">{"'용역비'!$A$4:$C$8"}</definedName>
    <definedName name="li" localSheetId="3" hidden="1">{"'용역비'!$A$4:$C$8"}</definedName>
    <definedName name="li" localSheetId="11" hidden="1">{"'용역비'!$A$4:$C$8"}</definedName>
    <definedName name="li" hidden="1">{"'용역비'!$A$4:$C$8"}</definedName>
    <definedName name="lkoi" hidden="1">{"'용역비'!$A$4:$C$8"}</definedName>
    <definedName name="LL">#REF!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8" hidden="1">#REF!</definedName>
    <definedName name="LLL" localSheetId="7" hidden="1">#REF!</definedName>
    <definedName name="LLL" localSheetId="10" hidden="1">#REF!</definedName>
    <definedName name="LLL" localSheetId="9" hidden="1">#REF!</definedName>
    <definedName name="LLL" localSheetId="1" hidden="1">#REF!</definedName>
    <definedName name="LLL" localSheetId="13" hidden="1">#REF!</definedName>
    <definedName name="LLL" localSheetId="3" hidden="1">#REF!</definedName>
    <definedName name="LLL" localSheetId="11" hidden="1">#REF!</definedName>
    <definedName name="LLL" hidden="1">#REF!</definedName>
    <definedName name="LLLLL" hidden="1">#REF!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>#REF!</definedName>
    <definedName name="LP1B">#REF!</definedName>
    <definedName name="LP3A">#REF!</definedName>
    <definedName name="LPB">#REF!</definedName>
    <definedName name="LPBA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V02A">#REF!</definedName>
    <definedName name="LV02B">#REF!</definedName>
    <definedName name="LV04A">#REF!</definedName>
    <definedName name="LV04B">#REF!</definedName>
    <definedName name="L옹벽">#REF!</definedName>
    <definedName name="m" localSheetId="8" hidden="1">#REF!</definedName>
    <definedName name="m" localSheetId="7" hidden="1">#REF!</definedName>
    <definedName name="m" localSheetId="10" hidden="1">#REF!</definedName>
    <definedName name="m" localSheetId="9" hidden="1">#REF!</definedName>
    <definedName name="m" localSheetId="1" hidden="1">#REF!</definedName>
    <definedName name="m" localSheetId="13" hidden="1">#REF!</definedName>
    <definedName name="m" localSheetId="3" hidden="1">{#N/A,#N/A,FALSE,"조골재"}</definedName>
    <definedName name="m" localSheetId="11" hidden="1">#REF!</definedName>
    <definedName name="m" hidden="1">#REF!</definedName>
    <definedName name="MAIN_COM_소계">#REF!</definedName>
    <definedName name="MATO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errillPrintIt" localSheetId="8" hidden="1">#REF!</definedName>
    <definedName name="MerrillPrintIt" localSheetId="10" hidden="1">#REF!</definedName>
    <definedName name="MerrillPrintIt" localSheetId="9" hidden="1">#REF!</definedName>
    <definedName name="MerrillPrintIt" hidden="1">#REF!</definedName>
    <definedName name="MGF" localSheetId="3" hidden="1">#REF!</definedName>
    <definedName name="MGF" hidden="1">#REF!</definedName>
    <definedName name="MM" localSheetId="3" hidden="1">{#N/A,#N/A,FALSE,"단가표지"}</definedName>
    <definedName name="MM" hidden="1">{#N/A,#N/A,FALSE,"단가표지"}</definedName>
    <definedName name="MM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TOR__농형_전폐">#REF!</definedName>
    <definedName name="mylfylu" localSheetId="3" hidden="1">{#N/A,#N/A,TRUE,"토적및재료집계";#N/A,#N/A,TRUE,"토적및재료집계";#N/A,#N/A,TRUE,"단위량"}</definedName>
    <definedName name="mylfylu" hidden="1">{#N/A,#N/A,TRUE,"토적및재료집계";#N/A,#N/A,TRUE,"토적및재료집계";#N/A,#N/A,TRUE,"단위량"}</definedName>
    <definedName name="n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AM">#REF!</definedName>
    <definedName name="nego검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Range" localSheetId="8" hidden="1">#REF!</definedName>
    <definedName name="NewRange" localSheetId="10" hidden="1">#REF!</definedName>
    <definedName name="NewRange" localSheetId="9" hidden="1">#REF!</definedName>
    <definedName name="NewRange" hidden="1">#REF!</definedName>
    <definedName name="NHJKD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" hidden="1">#REF!</definedName>
    <definedName name="OI" hidden="1">#REF!</definedName>
    <definedName name="OIL" localSheetId="1" hidden="1">{"'용역비'!$A$4:$C$8"}</definedName>
    <definedName name="OIL" localSheetId="13" hidden="1">{"'용역비'!$A$4:$C$8"}</definedName>
    <definedName name="OIL" localSheetId="3" hidden="1">{"'용역비'!$A$4:$C$8"}</definedName>
    <definedName name="OIL" localSheetId="11" hidden="1">{"'용역비'!$A$4:$C$8"}</definedName>
    <definedName name="OIL" hidden="1">{"'용역비'!$A$4:$C$8"}</definedName>
    <definedName name="ONP" hidden="1">#REF!</definedName>
    <definedName name="OOO" localSheetId="1" hidden="1">{"'용역비'!$A$4:$C$8"}</definedName>
    <definedName name="OOO" localSheetId="13" hidden="1">{"'용역비'!$A$4:$C$8"}</definedName>
    <definedName name="OOO" localSheetId="3" hidden="1">#REF!</definedName>
    <definedName name="OOO" localSheetId="11" hidden="1">{"'용역비'!$A$4:$C$8"}</definedName>
    <definedName name="OOO" hidden="1">#REF!</definedName>
    <definedName name="OP" localSheetId="3" hidden="1">#REF!</definedName>
    <definedName name="OP" hidden="1">#REF!</definedName>
    <definedName name="OPOP" localSheetId="8" hidden="1">#REF!</definedName>
    <definedName name="OPOP" localSheetId="7" hidden="1">#REF!</definedName>
    <definedName name="OPOP" localSheetId="10" hidden="1">#REF!</definedName>
    <definedName name="OPOP" localSheetId="9" hidden="1">#REF!</definedName>
    <definedName name="OPOP" localSheetId="3" hidden="1">#REF!</definedName>
    <definedName name="OPOP" hidden="1">#REF!</definedName>
    <definedName name="OPP" localSheetId="8" hidden="1">#REF!</definedName>
    <definedName name="OPP" localSheetId="7" hidden="1">#REF!</definedName>
    <definedName name="OPP" localSheetId="10" hidden="1">#REF!</definedName>
    <definedName name="OPP" localSheetId="9" hidden="1">#REF!</definedName>
    <definedName name="OPP" localSheetId="1" hidden="1">#REF!</definedName>
    <definedName name="OPP" localSheetId="13" hidden="1">#REF!</definedName>
    <definedName name="OPP" localSheetId="3" hidden="1">#REF!</definedName>
    <definedName name="OPP" localSheetId="11" hidden="1">#REF!</definedName>
    <definedName name="OPP" hidden="1">#REF!</definedName>
    <definedName name="OPPP" hidden="1">#REF!</definedName>
    <definedName name="or">#REF!</definedName>
    <definedName name="P">#REF!</definedName>
    <definedName name="PB">#REF!</definedName>
    <definedName name="PE">#REF!</definedName>
    <definedName name="PNLW10">#REF!</definedName>
    <definedName name="PNLW8">#REF!</definedName>
    <definedName name="PP" localSheetId="1" hidden="1">{#N/A,#N/A,TRUE,"토적및재료집계";#N/A,#N/A,TRUE,"토적및재료집계";#N/A,#N/A,TRUE,"단위량"}</definedName>
    <definedName name="PP" localSheetId="13" hidden="1">{#N/A,#N/A,TRUE,"토적및재료집계";#N/A,#N/A,TRUE,"토적및재료집계";#N/A,#N/A,TRUE,"단위량"}</definedName>
    <definedName name="PP" localSheetId="11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" localSheetId="1" hidden="1">{#N/A,#N/A,TRUE,"토적및재료집계";#N/A,#N/A,TRUE,"토적및재료집계";#N/A,#N/A,TRUE,"단위량"}</definedName>
    <definedName name="PPP" localSheetId="13" hidden="1">{#N/A,#N/A,TRUE,"토적및재료집계";#N/A,#N/A,TRUE,"토적및재료집계";#N/A,#N/A,TRUE,"단위량"}</definedName>
    <definedName name="PPP" localSheetId="3" hidden="1">#REF!</definedName>
    <definedName name="PPP" localSheetId="11" hidden="1">{#N/A,#N/A,TRUE,"토적및재료집계";#N/A,#N/A,TRUE,"토적및재료집계";#N/A,#N/A,TRUE,"단위량"}</definedName>
    <definedName name="PPP" hidden="1">#REF!</definedName>
    <definedName name="print">#REF!</definedName>
    <definedName name="_xlnm.Print_Area" localSheetId="4">노임!$A$1:$E$20</definedName>
    <definedName name="_xlnm.Print_Area" localSheetId="5">보험!$A$1:$E$23</definedName>
    <definedName name="_xlnm.Print_Area" localSheetId="1">원가!$A$1:$F$17</definedName>
    <definedName name="_xlnm.Print_Area" localSheetId="3">인산!$A$1:$D$25</definedName>
    <definedName name="_xlnm.Print_Area">#REF!</definedName>
    <definedName name="Print_Area_MI">#REF!</definedName>
    <definedName name="PRINT_TITLE">#REF!</definedName>
    <definedName name="_xlnm.Print_Titles" localSheetId="8">감가상각비!$4:$4</definedName>
    <definedName name="_xlnm.Print_Titles" localSheetId="7">복리후생비!$5:$5</definedName>
    <definedName name="_xlnm.Print_Titles" localSheetId="10">산업안전보건관리비!$5:$5</definedName>
    <definedName name="_xlnm.Print_Titles" localSheetId="9">세금과공과!$4:$4</definedName>
    <definedName name="_xlnm.Print_Titles">#REF!</definedName>
    <definedName name="PRINT_TITLES_MI">#REF!</definedName>
    <definedName name="printMtitles">#REF!</definedName>
    <definedName name="PRTNAME">#REF!</definedName>
    <definedName name="Q" localSheetId="8" hidden="1">#REF!</definedName>
    <definedName name="Q" localSheetId="7" hidden="1">#REF!</definedName>
    <definedName name="Q" localSheetId="10" hidden="1">#REF!</definedName>
    <definedName name="Q" localSheetId="9" hidden="1">#REF!</definedName>
    <definedName name="Q" localSheetId="1" hidden="1">#REF!</definedName>
    <definedName name="Q" localSheetId="13" hidden="1">#REF!</definedName>
    <definedName name="Q" localSheetId="3" hidden="1">#REF!</definedName>
    <definedName name="Q" localSheetId="11" hidden="1">#REF!</definedName>
    <definedName name="Q" hidden="1">#REF!</definedName>
    <definedName name="q234562456" localSheetId="1" hidden="1">{"'용역비'!$A$4:$C$8"}</definedName>
    <definedName name="q234562456" localSheetId="13" hidden="1">{"'용역비'!$A$4:$C$8"}</definedName>
    <definedName name="q234562456" localSheetId="3" hidden="1">{"'용역비'!$A$4:$C$8"}</definedName>
    <definedName name="q234562456" localSheetId="11" hidden="1">{"'용역비'!$A$4:$C$8"}</definedName>
    <definedName name="q234562456" hidden="1">{"'용역비'!$A$4:$C$8"}</definedName>
    <definedName name="QA" localSheetId="3" hidden="1">{"'용역비'!$A$4:$C$8"}</definedName>
    <definedName name="QA" hidden="1">{"'용역비'!$A$4:$C$8"}</definedName>
    <definedName name="qe" hidden="1">#REF!</definedName>
    <definedName name="QFQF" localSheetId="8" hidden="1">#REF!</definedName>
    <definedName name="QFQF" localSheetId="7" hidden="1">#REF!</definedName>
    <definedName name="QFQF" localSheetId="10" hidden="1">#REF!</definedName>
    <definedName name="QFQF" localSheetId="9" hidden="1">#REF!</definedName>
    <definedName name="QFQF" localSheetId="1" hidden="1">#REF!</definedName>
    <definedName name="QFQF" localSheetId="13" hidden="1">#REF!</definedName>
    <definedName name="QFQF" localSheetId="3" hidden="1">#REF!</definedName>
    <definedName name="QFQF" localSheetId="11" hidden="1">#REF!</definedName>
    <definedName name="QFQF" hidden="1">#REF!</definedName>
    <definedName name="QG" hidden="1">#REF!</definedName>
    <definedName name="qq" hidden="1">{#N/A,#N/A,FALSE,"단가표지"}</definedName>
    <definedName name="QW" localSheetId="1" hidden="1">{#N/A,#N/A,FALSE,"배수2"}</definedName>
    <definedName name="QW" localSheetId="13" hidden="1">{#N/A,#N/A,FALSE,"배수2"}</definedName>
    <definedName name="qw" localSheetId="3" hidden="1">{#N/A,#N/A,FALSE,"단가표지"}</definedName>
    <definedName name="QW" localSheetId="11" hidden="1">{#N/A,#N/A,FALSE,"배수2"}</definedName>
    <definedName name="qw" hidden="1">{#N/A,#N/A,FALSE,"단가표지"}</definedName>
    <definedName name="QWE" localSheetId="8" hidden="1">#REF!</definedName>
    <definedName name="QWE" localSheetId="7" hidden="1">#REF!</definedName>
    <definedName name="QWE" localSheetId="10" hidden="1">#REF!</definedName>
    <definedName name="QWE" localSheetId="9" hidden="1">#REF!</definedName>
    <definedName name="QWE" localSheetId="1" hidden="1">#REF!</definedName>
    <definedName name="QWE" localSheetId="13" hidden="1">#REF!</definedName>
    <definedName name="qwe" localSheetId="3" hidden="1">#REF!</definedName>
    <definedName name="QWE" localSheetId="11" hidden="1">#REF!</definedName>
    <definedName name="QWE" hidden="1">#REF!</definedName>
    <definedName name="qwef" hidden="1">{#N/A,#N/A,FALSE,"전력간선"}</definedName>
    <definedName name="QWERQWER" hidden="1">#REF!</definedName>
    <definedName name="QWERT" hidden="1">#REF!</definedName>
    <definedName name="qwreq" localSheetId="8" hidden="1">#REF!</definedName>
    <definedName name="qwreq" localSheetId="7" hidden="1">#REF!</definedName>
    <definedName name="qwreq" localSheetId="10" hidden="1">#REF!</definedName>
    <definedName name="qwreq" localSheetId="9" hidden="1">#REF!</definedName>
    <definedName name="qwreq" localSheetId="1" hidden="1">#REF!</definedName>
    <definedName name="qwreq" localSheetId="13" hidden="1">#REF!</definedName>
    <definedName name="qwreq" localSheetId="3" hidden="1">#REF!</definedName>
    <definedName name="qwreq" localSheetId="11" hidden="1">#REF!</definedName>
    <definedName name="qwreq" hidden="1">#REF!</definedName>
    <definedName name="QWS" localSheetId="8" hidden="1">#REF!</definedName>
    <definedName name="QWS" localSheetId="7" hidden="1">#REF!</definedName>
    <definedName name="QWS" localSheetId="10" hidden="1">#REF!</definedName>
    <definedName name="QWS" localSheetId="9" hidden="1">#REF!</definedName>
    <definedName name="QWS" localSheetId="1" hidden="1">#REF!</definedName>
    <definedName name="QWS" localSheetId="13" hidden="1">#REF!</definedName>
    <definedName name="QWS" localSheetId="3" hidden="1">#REF!</definedName>
    <definedName name="QWS" localSheetId="11" hidden="1">#REF!</definedName>
    <definedName name="QWS" hidden="1">#REF!</definedName>
    <definedName name="qyk" localSheetId="1" hidden="1">{"'용역비'!$A$4:$C$8"}</definedName>
    <definedName name="qyk" localSheetId="13" hidden="1">{"'용역비'!$A$4:$C$8"}</definedName>
    <definedName name="qyk" localSheetId="3" hidden="1">{"'용역비'!$A$4:$C$8"}</definedName>
    <definedName name="qyk" localSheetId="11" hidden="1">{"'용역비'!$A$4:$C$8"}</definedName>
    <definedName name="qyk" hidden="1">{"'용역비'!$A$4:$C$8"}</definedName>
    <definedName name="rd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Recorder">#REF!</definedName>
    <definedName name="RedefinePrintTableRange" localSheetId="8" hidden="1">#REF!</definedName>
    <definedName name="RedefinePrintTableRange" localSheetId="10" hidden="1">#REF!</definedName>
    <definedName name="RedefinePrintTableRange" localSheetId="9" hidden="1">#REF!</definedName>
    <definedName name="RedefinePrintTableRange" hidden="1">#REF!</definedName>
    <definedName name="REG" hidden="1">#REF!</definedName>
    <definedName name="reh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YIFIOYGOPIO" hidden="1">#REF!</definedName>
    <definedName name="RH" localSheetId="1" hidden="1">{"'용역비'!$A$4:$C$8"}</definedName>
    <definedName name="RH" localSheetId="13" hidden="1">{"'용역비'!$A$4:$C$8"}</definedName>
    <definedName name="RH" localSheetId="3" hidden="1">{"'용역비'!$A$4:$C$8"}</definedName>
    <definedName name="RH" localSheetId="11" hidden="1">{"'용역비'!$A$4:$C$8"}</definedName>
    <definedName name="RH" hidden="1">{"'용역비'!$A$4:$C$8"}</definedName>
    <definedName name="riipd">#REF!</definedName>
    <definedName name="rjrt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K" localSheetId="8" hidden="1">#REF!</definedName>
    <definedName name="RK" localSheetId="7" hidden="1">#REF!</definedName>
    <definedName name="RK" localSheetId="10" hidden="1">#REF!</definedName>
    <definedName name="RK" localSheetId="9" hidden="1">#REF!</definedName>
    <definedName name="RK" localSheetId="3" hidden="1">#REF!</definedName>
    <definedName name="RK" hidden="1">#REF!</definedName>
    <definedName name="rkdkd" hidden="1">{#N/A,#N/A,FALSE,"2~8번"}</definedName>
    <definedName name="RKFL">#REF!</definedName>
    <definedName name="RKSK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oyalty" hidden="1">{#N/A,#N/A,FALSE,"Sheet1"}</definedName>
    <definedName name="RR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1" hidden="1">{"'용역비'!$A$4:$C$8"}</definedName>
    <definedName name="RT" localSheetId="13" hidden="1">{"'용역비'!$A$4:$C$8"}</definedName>
    <definedName name="RT" localSheetId="3" hidden="1">{"'용역비'!$A$4:$C$8"}</definedName>
    <definedName name="RT" localSheetId="11" hidden="1">{"'용역비'!$A$4:$C$8"}</definedName>
    <definedName name="RT" hidden="1">{"'용역비'!$A$4:$C$8"}</definedName>
    <definedName name="RTGH" localSheetId="1" hidden="1">{"'용역비'!$A$4:$C$8"}</definedName>
    <definedName name="RTGH" localSheetId="13" hidden="1">{"'용역비'!$A$4:$C$8"}</definedName>
    <definedName name="RTGH" localSheetId="3" hidden="1">{"'용역비'!$A$4:$C$8"}</definedName>
    <definedName name="RTGH" localSheetId="11" hidden="1">{"'용역비'!$A$4:$C$8"}</definedName>
    <definedName name="RTGH" hidden="1">{"'용역비'!$A$4:$C$8"}</definedName>
    <definedName name="rth" localSheetId="1" hidden="1">{"'용역비'!$A$4:$C$8"}</definedName>
    <definedName name="rth" localSheetId="13" hidden="1">{"'용역비'!$A$4:$C$8"}</definedName>
    <definedName name="rth" localSheetId="3" hidden="1">#REF!</definedName>
    <definedName name="rth" localSheetId="11" hidden="1">{"'용역비'!$A$4:$C$8"}</definedName>
    <definedName name="rth" hidden="1">{"'용역비'!$A$4:$C$8"}</definedName>
    <definedName name="rtss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" localSheetId="1" hidden="1">{"'용역비'!$A$4:$C$8"}</definedName>
    <definedName name="rty" localSheetId="13" hidden="1">{"'용역비'!$A$4:$C$8"}</definedName>
    <definedName name="rty" localSheetId="3" hidden="1">{"'용역비'!$A$4:$C$8"}</definedName>
    <definedName name="rty" localSheetId="11" hidden="1">{"'용역비'!$A$4:$C$8"}</definedName>
    <definedName name="rty" hidden="1">{"'용역비'!$A$4:$C$8"}</definedName>
    <definedName name="RWER" hidden="1">{#N/A,#N/A,FALSE,"제목"}</definedName>
    <definedName name="rwered" localSheetId="3" hidden="1">#REF!</definedName>
    <definedName name="rwered" hidden="1">#REF!</definedName>
    <definedName name="RYUIRYU" localSheetId="1" hidden="1">{"'용역비'!$A$4:$C$8"}</definedName>
    <definedName name="RYUIRYU" localSheetId="13" hidden="1">{"'용역비'!$A$4:$C$8"}</definedName>
    <definedName name="RYUIRYU" localSheetId="3" hidden="1">{"'용역비'!$A$4:$C$8"}</definedName>
    <definedName name="RYUIRYU" localSheetId="11" hidden="1">{"'용역비'!$A$4:$C$8"}</definedName>
    <definedName name="RYUIRYU" hidden="1">{"'용역비'!$A$4:$C$8"}</definedName>
    <definedName name="ryuk" localSheetId="1" hidden="1">{"'용역비'!$A$4:$C$8"}</definedName>
    <definedName name="ryuk" localSheetId="13" hidden="1">{"'용역비'!$A$4:$C$8"}</definedName>
    <definedName name="ryuk" localSheetId="3" hidden="1">{"'용역비'!$A$4:$C$8"}</definedName>
    <definedName name="ryuk" localSheetId="11" hidden="1">{"'용역비'!$A$4:$C$8"}</definedName>
    <definedName name="ryuk" hidden="1">{"'용역비'!$A$4:$C$8"}</definedName>
    <definedName name="S.C">#REF!</definedName>
    <definedName name="S_W시험기사">#REF!</definedName>
    <definedName name="sanch_2">#REF!</definedName>
    <definedName name="sanch_3">#REF!</definedName>
    <definedName name="sanch_4">#REF!</definedName>
    <definedName name="SD" localSheetId="1" hidden="1">{"'용역비'!$A$4:$C$8"}</definedName>
    <definedName name="SD" localSheetId="13" hidden="1">{"'용역비'!$A$4:$C$8"}</definedName>
    <definedName name="SD" localSheetId="3" hidden="1">{"'용역비'!$A$4:$C$8"}</definedName>
    <definedName name="SD" localSheetId="11" hidden="1">{"'용역비'!$A$4:$C$8"}</definedName>
    <definedName name="SD" hidden="1">{"'용역비'!$A$4:$C$8"}</definedName>
    <definedName name="sdakfj">#REF!</definedName>
    <definedName name="SDCFG\" localSheetId="1" hidden="1">{#N/A,#N/A,FALSE,"운반시간"}</definedName>
    <definedName name="SDCFG\" localSheetId="13" hidden="1">{#N/A,#N/A,FALSE,"운반시간"}</definedName>
    <definedName name="SDCFG\" localSheetId="11" hidden="1">{#N/A,#N/A,FALSE,"운반시간"}</definedName>
    <definedName name="SDCFG\" hidden="1">{#N/A,#N/A,FALSE,"운반시간"}</definedName>
    <definedName name="SDF" localSheetId="1" hidden="1">{#N/A,#N/A,FALSE,"혼합골재"}</definedName>
    <definedName name="SDF" localSheetId="13" hidden="1">{#N/A,#N/A,FALSE,"혼합골재"}</definedName>
    <definedName name="SDF" localSheetId="3" hidden="1">#REF!</definedName>
    <definedName name="SDF" localSheetId="11" hidden="1">{#N/A,#N/A,FALSE,"혼합골재"}</definedName>
    <definedName name="SDF" hidden="1">#REF!</definedName>
    <definedName name="SDFDF44" localSheetId="3" hidden="1">#REF!</definedName>
    <definedName name="SDFDF44" hidden="1">#REF!</definedName>
    <definedName name="SDFG" hidden="1">#REF!</definedName>
    <definedName name="SDFHK">#REF!</definedName>
    <definedName name="sdfjk">#REF!</definedName>
    <definedName name="sdg" hidden="1">#REF!</definedName>
    <definedName name="SDGAS" hidden="1">#REF!</definedName>
    <definedName name="sdjfkl">#REF!</definedName>
    <definedName name="SDJI">#REF!</definedName>
    <definedName name="SDRTHST" hidden="1">#REF!</definedName>
    <definedName name="sdryhj" localSheetId="1" hidden="1">{"'용역비'!$A$4:$C$8"}</definedName>
    <definedName name="sdryhj" localSheetId="13" hidden="1">{"'용역비'!$A$4:$C$8"}</definedName>
    <definedName name="sdryhj" localSheetId="3" hidden="1">{"'용역비'!$A$4:$C$8"}</definedName>
    <definedName name="sdryhj" localSheetId="11" hidden="1">{"'용역비'!$A$4:$C$8"}</definedName>
    <definedName name="sdryhj" hidden="1">{"'용역비'!$A$4:$C$8"}</definedName>
    <definedName name="SE" localSheetId="1" hidden="1">{"'용역비'!$A$4:$C$8"}</definedName>
    <definedName name="SE" localSheetId="13" hidden="1">{"'용역비'!$A$4:$C$8"}</definedName>
    <definedName name="SE" localSheetId="3" hidden="1">{"'용역비'!$A$4:$C$8"}</definedName>
    <definedName name="SE" localSheetId="11" hidden="1">{"'용역비'!$A$4:$C$8"}</definedName>
    <definedName name="SE" hidden="1">{"'용역비'!$A$4:$C$8"}</definedName>
    <definedName name="sfdgsd" localSheetId="8" hidden="1">#REF!</definedName>
    <definedName name="sfdgsd" localSheetId="7" hidden="1">#REF!</definedName>
    <definedName name="sfdgsd" localSheetId="10" hidden="1">#REF!</definedName>
    <definedName name="sfdgsd" localSheetId="9" hidden="1">#REF!</definedName>
    <definedName name="sfdgsd" localSheetId="1" hidden="1">#REF!</definedName>
    <definedName name="sfdgsd" localSheetId="13" hidden="1">#REF!</definedName>
    <definedName name="sfdgsd" localSheetId="3" hidden="1">#REF!</definedName>
    <definedName name="sfdgsd" localSheetId="11" hidden="1">#REF!</definedName>
    <definedName name="sfdgsd" hidden="1">#REF!</definedName>
    <definedName name="sfgsdfd" localSheetId="8" hidden="1">#REF!</definedName>
    <definedName name="sfgsdfd" localSheetId="7" hidden="1">#REF!</definedName>
    <definedName name="sfgsdfd" localSheetId="10" hidden="1">#REF!</definedName>
    <definedName name="sfgsdfd" localSheetId="9" hidden="1">#REF!</definedName>
    <definedName name="sfgsdfd" localSheetId="1" hidden="1">#REF!</definedName>
    <definedName name="sfgsdfd" localSheetId="13" hidden="1">#REF!</definedName>
    <definedName name="sfgsdfd" localSheetId="3" hidden="1">#REF!</definedName>
    <definedName name="sfgsdfd" localSheetId="11" hidden="1">#REF!</definedName>
    <definedName name="sfgsdfd" hidden="1">#REF!</definedName>
    <definedName name="SGARETER" localSheetId="8" hidden="1">#REF!</definedName>
    <definedName name="SGARETER" localSheetId="7" hidden="1">#REF!</definedName>
    <definedName name="SGARETER" localSheetId="10" hidden="1">#REF!</definedName>
    <definedName name="SGARETER" localSheetId="9" hidden="1">#REF!</definedName>
    <definedName name="SGARETER" localSheetId="1" hidden="1">#REF!</definedName>
    <definedName name="SGARETER" localSheetId="13" hidden="1">#REF!</definedName>
    <definedName name="SGARETER" localSheetId="3" hidden="1">#REF!</definedName>
    <definedName name="SGARETER" localSheetId="11" hidden="1">#REF!</definedName>
    <definedName name="SGARETER" hidden="1">#REF!</definedName>
    <definedName name="SH" hidden="1">{#N/A,#N/A,FALSE,"제목"}</definedName>
    <definedName name="sheet" localSheetId="3" hidden="1">{#N/A,#N/A,FALSE,"골재소요량";#N/A,#N/A,FALSE,"골재소요량"}</definedName>
    <definedName name="sheet" hidden="1">{#N/A,#N/A,FALSE,"골재소요량";#N/A,#N/A,FALSE,"골재소요량"}</definedName>
    <definedName name="SHEET100" hidden="1">#REF!</definedName>
    <definedName name="s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hei">#REF!</definedName>
    <definedName name="sjrt" localSheetId="3" hidden="1">{#N/A,#N/A,TRUE,"토적및재료집계";#N/A,#N/A,TRUE,"토적및재료집계";#N/A,#N/A,TRUE,"단위량"}</definedName>
    <definedName name="sjrt" hidden="1">{#N/A,#N/A,TRUE,"토적및재료집계";#N/A,#N/A,TRUE,"토적및재료집계";#N/A,#N/A,TRUE,"단위량"}</definedName>
    <definedName name="sj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adjf">#REF!</definedName>
    <definedName name="SKY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o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3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h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h" localSheetId="1" hidden="1">{"'용역비'!$A$4:$C$8"}</definedName>
    <definedName name="srth" localSheetId="13" hidden="1">{"'용역비'!$A$4:$C$8"}</definedName>
    <definedName name="srth" localSheetId="3" hidden="1">{"'용역비'!$A$4:$C$8"}</definedName>
    <definedName name="srth" localSheetId="11" hidden="1">{"'용역비'!$A$4:$C$8"}</definedName>
    <definedName name="srth" hidden="1">{"'용역비'!$A$4:$C$8"}</definedName>
    <definedName name="S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" hidden="1">#REF!</definedName>
    <definedName name="sss" localSheetId="3" hidden="1">#REF!</definedName>
    <definedName name="sss" hidden="1">#REF!</definedName>
    <definedName name="ssss" hidden="1">{#N/A,#N/A,FALSE,"현장 NCR 분석";#N/A,#N/A,FALSE,"현장품질감사";#N/A,#N/A,FALSE,"현장품질감사"}</definedName>
    <definedName name="SSVSS" hidden="1">#REF!</definedName>
    <definedName name="STS" localSheetId="1" hidden="1">{"'용역비'!$A$4:$C$8"}</definedName>
    <definedName name="STS" localSheetId="13" hidden="1">{"'용역비'!$A$4:$C$8"}</definedName>
    <definedName name="STS" localSheetId="3" hidden="1">{"'용역비'!$A$4:$C$8"}</definedName>
    <definedName name="STS" localSheetId="11" hidden="1">{"'용역비'!$A$4:$C$8"}</definedName>
    <definedName name="STS" hidden="1">{"'용역비'!$A$4:$C$8"}</definedName>
    <definedName name="SWS" localSheetId="3" hidden="1">#REF!</definedName>
    <definedName name="SWS" hidden="1">#REF!</definedName>
    <definedName name="T" localSheetId="1" hidden="1">{"'용역비'!$A$4:$C$8"}</definedName>
    <definedName name="T" localSheetId="13" hidden="1">{"'용역비'!$A$4:$C$8"}</definedName>
    <definedName name="T" localSheetId="11" hidden="1">{"'용역비'!$A$4:$C$8"}</definedName>
    <definedName name="T" hidden="1">{"'용역비'!$A$4:$C$8"}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c">#REF!</definedName>
    <definedName name="tdtyjd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LL" hidden="1">#REF!</definedName>
    <definedName name="TEMP" hidden="1">#REF!</definedName>
    <definedName name="TE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YJ" localSheetId="1" hidden="1">{"'용역비'!$A$4:$C$8"}</definedName>
    <definedName name="TEYJ" localSheetId="13" hidden="1">{"'용역비'!$A$4:$C$8"}</definedName>
    <definedName name="TEYJ" localSheetId="3" hidden="1">{"'용역비'!$A$4:$C$8"}</definedName>
    <definedName name="TEYJ" localSheetId="11" hidden="1">{"'용역비'!$A$4:$C$8"}</definedName>
    <definedName name="TEYJ" hidden="1">{"'용역비'!$A$4:$C$8"}</definedName>
    <definedName name="tf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localSheetId="1" hidden="1">{"'용역비'!$A$4:$C$8"}</definedName>
    <definedName name="TFUI" localSheetId="13" hidden="1">{"'용역비'!$A$4:$C$8"}</definedName>
    <definedName name="TFUI" localSheetId="3" hidden="1">{"'용역비'!$A$4:$C$8"}</definedName>
    <definedName name="TFUI" localSheetId="11" hidden="1">{"'용역비'!$A$4:$C$8"}</definedName>
    <definedName name="TFUI" hidden="1">{"'용역비'!$A$4:$C$8"}</definedName>
    <definedName name="TN" localSheetId="3" hidden="1">#REF!</definedName>
    <definedName name="TN" hidden="1">#REF!</definedName>
    <definedName name="tr" hidden="1">#REF!</definedName>
    <definedName name="tryrty" localSheetId="3" hidden="1">#REF!</definedName>
    <definedName name="tryrty" hidden="1">#REF!</definedName>
    <definedName name="TTT" hidden="1">{#N/A,#N/A,FALSE,"전력간선"}</definedName>
    <definedName name="TTTT" localSheetId="8" hidden="1">#REF!</definedName>
    <definedName name="TTTT" localSheetId="7" hidden="1">#REF!</definedName>
    <definedName name="TTTT" localSheetId="10" hidden="1">#REF!</definedName>
    <definedName name="TTTT" localSheetId="9" hidden="1">#REF!</definedName>
    <definedName name="TTTT" localSheetId="1" hidden="1">#REF!</definedName>
    <definedName name="TTTT" localSheetId="13" hidden="1">#REF!</definedName>
    <definedName name="TTTT" localSheetId="3" hidden="1">#REF!</definedName>
    <definedName name="TTTT" localSheetId="11" hidden="1">#REF!</definedName>
    <definedName name="TTTT" hidden="1">#REF!</definedName>
    <definedName name="tu" localSheetId="1" hidden="1">{"'용역비'!$A$4:$C$8"}</definedName>
    <definedName name="tu" localSheetId="13" hidden="1">{"'용역비'!$A$4:$C$8"}</definedName>
    <definedName name="tu" localSheetId="3" hidden="1">{"'용역비'!$A$4:$C$8"}</definedName>
    <definedName name="tu" localSheetId="11" hidden="1">{"'용역비'!$A$4:$C$8"}</definedName>
    <definedName name="tu" hidden="1">{"'용역비'!$A$4:$C$8"}</definedName>
    <definedName name="tuilol" localSheetId="1" hidden="1">{"'용역비'!$A$4:$C$8"}</definedName>
    <definedName name="tuilol" localSheetId="13" hidden="1">{"'용역비'!$A$4:$C$8"}</definedName>
    <definedName name="tuilol" localSheetId="3" hidden="1">{"'용역비'!$A$4:$C$8"}</definedName>
    <definedName name="tuilol" localSheetId="11" hidden="1">{"'용역비'!$A$4:$C$8"}</definedName>
    <definedName name="tuilol" hidden="1">{"'용역비'!$A$4:$C$8"}</definedName>
    <definedName name="TUIO" localSheetId="1" hidden="1">{"'용역비'!$A$4:$C$8"}</definedName>
    <definedName name="TUIO" localSheetId="13" hidden="1">{"'용역비'!$A$4:$C$8"}</definedName>
    <definedName name="TUIO" localSheetId="3" hidden="1">{"'용역비'!$A$4:$C$8"}</definedName>
    <definedName name="TUIO" localSheetId="11" hidden="1">{"'용역비'!$A$4:$C$8"}</definedName>
    <definedName name="TUIO" hidden="1">{"'용역비'!$A$4:$C$8"}</definedName>
    <definedName name="TUIO.L" localSheetId="1" hidden="1">{"'용역비'!$A$4:$C$8"}</definedName>
    <definedName name="TUIO.L" localSheetId="13" hidden="1">{"'용역비'!$A$4:$C$8"}</definedName>
    <definedName name="TUIO.L" localSheetId="3" hidden="1">{"'용역비'!$A$4:$C$8"}</definedName>
    <definedName name="TUIO.L" localSheetId="11" hidden="1">{"'용역비'!$A$4:$C$8"}</definedName>
    <definedName name="TUIO.L" hidden="1">{"'용역비'!$A$4:$C$8"}</definedName>
    <definedName name="TUIOTUI" localSheetId="1" hidden="1">{"'용역비'!$A$4:$C$8"}</definedName>
    <definedName name="TUIOTUI" localSheetId="13" hidden="1">{"'용역비'!$A$4:$C$8"}</definedName>
    <definedName name="TUIOTUI" localSheetId="3" hidden="1">{"'용역비'!$A$4:$C$8"}</definedName>
    <definedName name="TUIOTUI" localSheetId="11" hidden="1">{"'용역비'!$A$4:$C$8"}</definedName>
    <definedName name="TUIOTUI" hidden="1">{"'용역비'!$A$4:$C$8"}</definedName>
    <definedName name="TUR" hidden="1">#REF!</definedName>
    <definedName name="tye" localSheetId="8" hidden="1">#REF!</definedName>
    <definedName name="tye" localSheetId="7" hidden="1">#REF!</definedName>
    <definedName name="tye" localSheetId="10" hidden="1">#REF!</definedName>
    <definedName name="tye" localSheetId="9" hidden="1">#REF!</definedName>
    <definedName name="tye" localSheetId="1" hidden="1">#REF!</definedName>
    <definedName name="tye" localSheetId="13" hidden="1">#REF!</definedName>
    <definedName name="tye" localSheetId="3" hidden="1">#REF!</definedName>
    <definedName name="tye" localSheetId="11" hidden="1">#REF!</definedName>
    <definedName name="tye" hidden="1">#REF!</definedName>
    <definedName name="TYJ" localSheetId="1" hidden="1">{"'용역비'!$A$4:$C$8"}</definedName>
    <definedName name="TYJ" localSheetId="13" hidden="1">{"'용역비'!$A$4:$C$8"}</definedName>
    <definedName name="TYJ" localSheetId="3" hidden="1">{"'용역비'!$A$4:$C$8"}</definedName>
    <definedName name="TYJ" localSheetId="11" hidden="1">{"'용역비'!$A$4:$C$8"}</definedName>
    <definedName name="TYJ" hidden="1">{"'용역비'!$A$4:$C$8"}</definedName>
    <definedName name="tyje" localSheetId="1" hidden="1">{"'용역비'!$A$4:$C$8"}</definedName>
    <definedName name="tyje" localSheetId="13" hidden="1">{"'용역비'!$A$4:$C$8"}</definedName>
    <definedName name="tyje" localSheetId="3" hidden="1">{"'용역비'!$A$4:$C$8"}</definedName>
    <definedName name="tyje" localSheetId="11" hidden="1">{"'용역비'!$A$4:$C$8"}</definedName>
    <definedName name="tyje" hidden="1">{"'용역비'!$A$4:$C$8"}</definedName>
    <definedName name="tyjet" localSheetId="1" hidden="1">{"'용역비'!$A$4:$C$8"}</definedName>
    <definedName name="tyjet" localSheetId="13" hidden="1">{"'용역비'!$A$4:$C$8"}</definedName>
    <definedName name="tyjet" localSheetId="3" hidden="1">{"'용역비'!$A$4:$C$8"}</definedName>
    <definedName name="tyjet" localSheetId="11" hidden="1">{"'용역비'!$A$4:$C$8"}</definedName>
    <definedName name="tyjet" hidden="1">{"'용역비'!$A$4:$C$8"}</definedName>
    <definedName name="TYRY" hidden="1">#REF!</definedName>
    <definedName name="tyu" localSheetId="1" hidden="1">{"'용역비'!$A$4:$C$8"}</definedName>
    <definedName name="tyu" localSheetId="13" hidden="1">{"'용역비'!$A$4:$C$8"}</definedName>
    <definedName name="tyu" localSheetId="3" hidden="1">{"'용역비'!$A$4:$C$8"}</definedName>
    <definedName name="tyu" localSheetId="11" hidden="1">{"'용역비'!$A$4:$C$8"}</definedName>
    <definedName name="tyu" hidden="1">{"'용역비'!$A$4:$C$8"}</definedName>
    <definedName name="U" localSheetId="1" hidden="1">{"'용역비'!$A$4:$C$8"}</definedName>
    <definedName name="U" localSheetId="13" hidden="1">{"'용역비'!$A$4:$C$8"}</definedName>
    <definedName name="U" localSheetId="3" hidden="1">{"'용역비'!$A$4:$C$8"}</definedName>
    <definedName name="U" localSheetId="11" hidden="1">{"'용역비'!$A$4:$C$8"}</definedName>
    <definedName name="U" hidden="1">{"'용역비'!$A$4:$C$8"}</definedName>
    <definedName name="uaewipgoiep" localSheetId="3" hidden="1">{"'용역비'!$A$4:$C$8"}</definedName>
    <definedName name="uaewipgoiep" hidden="1">{"'용역비'!$A$4:$C$8"}</definedName>
    <definedName name="UH">#REF!</definedName>
    <definedName name="UI" hidden="1">#REF!</definedName>
    <definedName name="ujdffdf" hidden="1">{#N/A,#N/A,FALSE,"단가표지"}</definedName>
    <definedName name="ulo" localSheetId="1" hidden="1">{"'용역비'!$A$4:$C$8"}</definedName>
    <definedName name="ulo" localSheetId="13" hidden="1">{"'용역비'!$A$4:$C$8"}</definedName>
    <definedName name="ulo" localSheetId="3" hidden="1">{"'용역비'!$A$4:$C$8"}</definedName>
    <definedName name="ulo" localSheetId="11" hidden="1">{"'용역비'!$A$4:$C$8"}</definedName>
    <definedName name="ulo" hidden="1">{"'용역비'!$A$4:$C$8"}</definedName>
    <definedName name="uluyldtudy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NIT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nix_Sum94">#REF!</definedName>
    <definedName name="UPSR">#REF!</definedName>
    <definedName name="UTI" localSheetId="1" hidden="1">{"'용역비'!$A$4:$C$8"}</definedName>
    <definedName name="UTI" localSheetId="13" hidden="1">{"'용역비'!$A$4:$C$8"}</definedName>
    <definedName name="UTI" localSheetId="3" hidden="1">{"'용역비'!$A$4:$C$8"}</definedName>
    <definedName name="UTI" localSheetId="11" hidden="1">{"'용역비'!$A$4:$C$8"}</definedName>
    <definedName name="UTI" hidden="1">{"'용역비'!$A$4:$C$8"}</definedName>
    <definedName name="UTIOL" localSheetId="1" hidden="1">{"'용역비'!$A$4:$C$8"}</definedName>
    <definedName name="UTIOL" localSheetId="13" hidden="1">{"'용역비'!$A$4:$C$8"}</definedName>
    <definedName name="UTIOL" localSheetId="3" hidden="1">{"'용역비'!$A$4:$C$8"}</definedName>
    <definedName name="UTIOL" localSheetId="11" hidden="1">{"'용역비'!$A$4:$C$8"}</definedName>
    <definedName name="UTIOL" hidden="1">{"'용역비'!$A$4:$C$8"}</definedName>
    <definedName name="uu" localSheetId="1" hidden="1">{"'용역비'!$A$4:$C$8"}</definedName>
    <definedName name="uu" localSheetId="13" hidden="1">{"'용역비'!$A$4:$C$8"}</definedName>
    <definedName name="uu" localSheetId="3" hidden="1">{"'용역비'!$A$4:$C$8"}</definedName>
    <definedName name="uu" localSheetId="11" hidden="1">{"'용역비'!$A$4:$C$8"}</definedName>
    <definedName name="uu" hidden="1">{"'용역비'!$A$4:$C$8"}</definedName>
    <definedName name="UY" hidden="1">#REF!</definedName>
    <definedName name="V">#N/A</definedName>
    <definedName name="Vc">#REF!</definedName>
    <definedName name="vcnf" hidden="1">#REF!</definedName>
    <definedName name="VHFG" hidden="1">#REF!</definedName>
    <definedName name="Vl">#REF!</definedName>
    <definedName name="Vw">#REF!</definedName>
    <definedName name="w" hidden="1">#REF!</definedName>
    <definedName name="WE" hidden="1">#REF!</definedName>
    <definedName name="wer" localSheetId="3" hidden="1">#REF!</definedName>
    <definedName name="wer" hidden="1">#REF!</definedName>
    <definedName name="wererr" hidden="1">{#N/A,#N/A,FALSE,"운반시간"}</definedName>
    <definedName name="werewr" hidden="1">{#N/A,#N/A,FALSE,"골재소요량";#N/A,#N/A,FALSE,"골재소요량"}</definedName>
    <definedName name="WERWER" localSheetId="3" hidden="1">#REF!</definedName>
    <definedName name="WERWER" hidden="1">#REF!</definedName>
    <definedName name="werwerewt" localSheetId="3" hidden="1">#REF!</definedName>
    <definedName name="werwerewt" hidden="1">#REF!</definedName>
    <definedName name="WERWERWE" localSheetId="3" hidden="1">#REF!</definedName>
    <definedName name="WERWERWE" hidden="1">#REF!</definedName>
    <definedName name="WEW">#REF!</definedName>
    <definedName name="wj5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localSheetId="3" hidden="1">{#N/A,#N/A,FALSE,"조골재"}</definedName>
    <definedName name="wm.조골재1" hidden="1">{#N/A,#N/A,FALSE,"조골재"}</definedName>
    <definedName name="woogi" hidden="1">#REF!</definedName>
    <definedName name="woogi2" hidden="1">#REF!</definedName>
    <definedName name="wrn" hidden="1">{#N/A,#N/A,FALSE,"정산총괄 ";#N/A,#N/A,FALSE,"정산설명개착"}</definedName>
    <definedName name="wrn.111." hidden="1">{#N/A,#N/A,FALSE,"제목"}</definedName>
    <definedName name="wrn.2번." localSheetId="1" hidden="1">{#N/A,#N/A,FALSE,"2~8번"}</definedName>
    <definedName name="wrn.2번." localSheetId="13" hidden="1">{#N/A,#N/A,FALSE,"2~8번"}</definedName>
    <definedName name="wrn.2번." localSheetId="3" hidden="1">{#N/A,#N/A,FALSE,"2~8번"}</definedName>
    <definedName name="wrn.2번." localSheetId="11" hidden="1">{#N/A,#N/A,FALSE,"2~8번"}</definedName>
    <definedName name="wrn.2번." hidden="1">{#N/A,#N/A,FALSE,"2~8번"}</definedName>
    <definedName name="wrn.aa." localSheetId="3" hidden="1">{#N/A,#N/A,FALSE,"UNIT";#N/A,#N/A,FALSE,"UNIT";#N/A,#N/A,FALSE,"계정"}</definedName>
    <definedName name="wrn.aa." hidden="1">{#N/A,#N/A,FALSE,"UNIT";#N/A,#N/A,FALSE,"UNIT";#N/A,#N/A,FALSE,"계정"}</definedName>
    <definedName name="wrn.ac30prn.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3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jck94TAXRETURN." localSheetId="3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jck94TAXRETURN.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간단한세무조정계산서.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1" hidden="1">{#N/A,#N/A,FALSE,"골재소요량";#N/A,#N/A,FALSE,"골재소요량"}</definedName>
    <definedName name="wrn.골재소요량." localSheetId="13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11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localSheetId="3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13" hidden="1">{#N/A,#N/A,FALSE,"구조2"}</definedName>
    <definedName name="wrn.구조2." localSheetId="3" hidden="1">{#N/A,#N/A,FALSE,"구조2"}</definedName>
    <definedName name="wrn.구조2." localSheetId="11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13" hidden="1">{#N/A,#N/A,FALSE,"단가표지"}</definedName>
    <definedName name="wrn.단가표지." localSheetId="3" hidden="1">{#N/A,#N/A,FALSE,"단가표지"}</definedName>
    <definedName name="wrn.단가표지." localSheetId="11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13" hidden="1">{#N/A,#N/A,FALSE,"배수1"}</definedName>
    <definedName name="wrn.배수1." localSheetId="3" hidden="1">{#N/A,#N/A,FALSE,"배수1"}</definedName>
    <definedName name="wrn.배수1." localSheetId="1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13" hidden="1">{#N/A,#N/A,FALSE,"배수2"}</definedName>
    <definedName name="wrn.배수2." localSheetId="3" hidden="1">{#N/A,#N/A,FALSE,"배수2"}</definedName>
    <definedName name="wrn.배수2." localSheetId="1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localSheetId="13" hidden="1">{#N/A,#N/A,FALSE,"부대1"}</definedName>
    <definedName name="wrn.부대1." localSheetId="3" hidden="1">{#N/A,#N/A,FALSE,"부대1"}</definedName>
    <definedName name="wrn.부대1." localSheetId="1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13" hidden="1">{#N/A,#N/A,FALSE,"부대2"}</definedName>
    <definedName name="wrn.부대2." localSheetId="3" hidden="1">{#N/A,#N/A,FALSE,"부대2"}</definedName>
    <definedName name="wrn.부대2." localSheetId="11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세무조정계산서." localSheetId="3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localSheetId="3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localSheetId="1" hidden="1">{#N/A,#N/A,FALSE,"속도"}</definedName>
    <definedName name="wrn.속도." localSheetId="13" hidden="1">{#N/A,#N/A,FALSE,"속도"}</definedName>
    <definedName name="wrn.속도." localSheetId="3" hidden="1">{#N/A,#N/A,FALSE,"속도"}</definedName>
    <definedName name="wrn.속도." localSheetId="11" hidden="1">{#N/A,#N/A,FALSE,"속도"}</definedName>
    <definedName name="wrn.속도." hidden="1">{#N/A,#N/A,FALSE,"속도"}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" hidden="1">{#N/A,#N/A,TRUE,"토적및재료집계";#N/A,#N/A,TRUE,"토적및재료집계";#N/A,#N/A,TRUE,"단위량"}</definedName>
    <definedName name="wrn.신용.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localSheetId="13" hidden="1">{#N/A,#N/A,TRUE,"토적및재료집계";#N/A,#N/A,TRUE,"토적및재료집계";#N/A,#N/A,TRUE,"단위량"}</definedName>
    <definedName name="wrn.신용찬." localSheetId="3" hidden="1">{#N/A,#N/A,TRUE,"토적및재료집계";#N/A,#N/A,TRUE,"토적및재료집계";#N/A,#N/A,TRUE,"단위량"}</definedName>
    <definedName name="wrn.신용찬." localSheetId="1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1" hidden="1">{#N/A,#N/A,FALSE,"운반시간"}</definedName>
    <definedName name="wrn.운반시간." localSheetId="13" hidden="1">{#N/A,#N/A,FALSE,"운반시간"}</definedName>
    <definedName name="wrn.운반시간." localSheetId="3" hidden="1">{#N/A,#N/A,FALSE,"운반시간"}</definedName>
    <definedName name="wrn.운반시간." localSheetId="11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13" hidden="1">{#N/A,#N/A,FALSE,"이정표"}</definedName>
    <definedName name="wrn.이정표." localSheetId="3" hidden="1">{#N/A,#N/A,FALSE,"이정표"}</definedName>
    <definedName name="wrn.이정표." localSheetId="11" hidden="1">{#N/A,#N/A,FALSE,"이정표"}</definedName>
    <definedName name="wrn.이정표." hidden="1">{#N/A,#N/A,FALSE,"이정표"}</definedName>
    <definedName name="wrn.일위대가." localSheetId="3" hidden="1">{#N/A,#N/A,TRUE,"대가1"}</definedName>
    <definedName name="wrn.일위대가." hidden="1">{#N/A,#N/A,TRUE,"대가1"}</definedName>
    <definedName name="wrn.전라남도._.나주시._.신일아파트._.수지분석." localSheetId="1" hidden="1">{#N/A,#N/A,FALSE,"수지분석";#N/A,#N/A,FALSE,"수지분석"}</definedName>
    <definedName name="wrn.전라남도._.나주시._.신일아파트._.수지분석." localSheetId="13" hidden="1">{#N/A,#N/A,FALSE,"수지분석";#N/A,#N/A,FALSE,"수지분석"}</definedName>
    <definedName name="wrn.전라남도._.나주시._.신일아파트._.수지분석." localSheetId="11" hidden="1">{#N/A,#N/A,FALSE,"수지분석";#N/A,#N/A,FALSE,"수지분석"}</definedName>
    <definedName name="wrn.전라남도._.나주시._.신일아파트._.수지분석." hidden="1">{#N/A,#N/A,FALSE,"수지분석";#N/A,#N/A,FALSE,"수지분석"}</definedName>
    <definedName name="wrn.전열선출서." localSheetId="1" hidden="1">{#N/A,#N/A,FALSE,"전열산출서"}</definedName>
    <definedName name="wrn.전열선출서." localSheetId="13" hidden="1">{#N/A,#N/A,FALSE,"전열산출서"}</definedName>
    <definedName name="wrn.전열선출서." localSheetId="3" hidden="1">{#N/A,#N/A,FALSE,"전열산출서"}</definedName>
    <definedName name="wrn.전열선출서." localSheetId="11" hidden="1">{#N/A,#N/A,FALSE,"전열산출서"}</definedName>
    <definedName name="wrn.전열선출서." hidden="1">{#N/A,#N/A,FALSE,"전열산출서"}</definedName>
    <definedName name="wrn.조골재." localSheetId="1" hidden="1">{#N/A,#N/A,FALSE,"조골재"}</definedName>
    <definedName name="wrn.조골재." localSheetId="13" hidden="1">{#N/A,#N/A,FALSE,"조골재"}</definedName>
    <definedName name="wrn.조골재." localSheetId="3" hidden="1">{#N/A,#N/A,FALSE,"조골재"}</definedName>
    <definedName name="wrn.조골재." localSheetId="11" hidden="1">{#N/A,#N/A,FALSE,"조골재"}</definedName>
    <definedName name="wrn.조골재." hidden="1">{#N/A,#N/A,FALSE,"조골재"}</definedName>
    <definedName name="wrn.준공조서." hidden="1">{#N/A,#N/A,FALSE,"정산총괄 ";#N/A,#N/A,FALSE,"정산설명개착"}</definedName>
    <definedName name="wrn.철골집계표._.5칸." hidden="1">{#N/A,#N/A,FALSE,"Sheet1"}</definedName>
    <definedName name="wrn.토공1." localSheetId="1" hidden="1">{#N/A,#N/A,FALSE,"구조1"}</definedName>
    <definedName name="wrn.토공1." localSheetId="13" hidden="1">{#N/A,#N/A,FALSE,"구조1"}</definedName>
    <definedName name="wrn.토공1." localSheetId="3" hidden="1">{#N/A,#N/A,FALSE,"구조1"}</definedName>
    <definedName name="wrn.토공1." localSheetId="1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13" hidden="1">{#N/A,#N/A,FALSE,"토공2"}</definedName>
    <definedName name="wrn.토공2." localSheetId="3" hidden="1">{#N/A,#N/A,FALSE,"토공2"}</definedName>
    <definedName name="wrn.토공2." localSheetId="1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13" hidden="1">{#N/A,#N/A,FALSE,"포장1";#N/A,#N/A,FALSE,"포장1"}</definedName>
    <definedName name="wrn.포장1." localSheetId="3" hidden="1">{#N/A,#N/A,FALSE,"포장1";#N/A,#N/A,FALSE,"포장1"}</definedName>
    <definedName name="wrn.포장1." localSheetId="1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13" hidden="1">{#N/A,#N/A,FALSE,"포장2"}</definedName>
    <definedName name="wrn.포장2." localSheetId="3" hidden="1">{#N/A,#N/A,FALSE,"포장2"}</definedName>
    <definedName name="wrn.포장2." localSheetId="11" hidden="1">{#N/A,#N/A,FALSE,"포장2"}</definedName>
    <definedName name="wrn.포장2." hidden="1">{#N/A,#N/A,FALSE,"포장2"}</definedName>
    <definedName name="wrn.포장단가." hidden="1">{#N/A,#N/A,FALSE,"포장단가"}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1" hidden="1">{#N/A,#N/A,FALSE,"표지목차"}</definedName>
    <definedName name="wrn.표지목차." localSheetId="13" hidden="1">{#N/A,#N/A,FALSE,"표지목차"}</definedName>
    <definedName name="wrn.표지목차." localSheetId="3" hidden="1">{#N/A,#N/A,FALSE,"표지목차"}</definedName>
    <definedName name="wrn.표지목차." localSheetId="11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n.혼합골재." localSheetId="13" hidden="1">{#N/A,#N/A,FALSE,"혼합골재"}</definedName>
    <definedName name="wrn.혼합골재." localSheetId="3" hidden="1">{#N/A,#N/A,FALSE,"혼합골재"}</definedName>
    <definedName name="wrn.혼합골재." localSheetId="11" hidden="1">{#N/A,#N/A,FALSE,"혼합골재"}</definedName>
    <definedName name="wrn.혼합골재." hidden="1">{#N/A,#N/A,FALSE,"혼합골재"}</definedName>
    <definedName name="wrn.황금동." hidden="1">{#N/A,#N/A,FALSE,"단면 제원"}</definedName>
    <definedName name="wrty" localSheetId="1" hidden="1">{"'용역비'!$A$4:$C$8"}</definedName>
    <definedName name="wrty" localSheetId="13" hidden="1">{"'용역비'!$A$4:$C$8"}</definedName>
    <definedName name="wrty" localSheetId="3" hidden="1">{"'용역비'!$A$4:$C$8"}</definedName>
    <definedName name="wrty" localSheetId="11" hidden="1">{"'용역비'!$A$4:$C$8"}</definedName>
    <definedName name="wrty" hidden="1">{"'용역비'!$A$4:$C$8"}</definedName>
    <definedName name="wrtyrtyrt" localSheetId="1" hidden="1">{"'용역비'!$A$4:$C$8"}</definedName>
    <definedName name="wrtyrtyrt" localSheetId="13" hidden="1">{"'용역비'!$A$4:$C$8"}</definedName>
    <definedName name="wrtyrtyrt" localSheetId="3" hidden="1">{"'용역비'!$A$4:$C$8"}</definedName>
    <definedName name="wrtyrtyrt" localSheetId="11" hidden="1">{"'용역비'!$A$4:$C$8"}</definedName>
    <definedName name="wrtyrtyrt" hidden="1">{"'용역비'!$A$4:$C$8"}</definedName>
    <definedName name="wrtywrtywr" localSheetId="1" hidden="1">{"'용역비'!$A$4:$C$8"}</definedName>
    <definedName name="wrtywrtywr" localSheetId="13" hidden="1">{"'용역비'!$A$4:$C$8"}</definedName>
    <definedName name="wrtywrtywr" localSheetId="3" hidden="1">{"'용역비'!$A$4:$C$8"}</definedName>
    <definedName name="wrtywrtywr" localSheetId="11" hidden="1">{"'용역비'!$A$4:$C$8"}</definedName>
    <definedName name="wrtywrtywr" hidden="1">{"'용역비'!$A$4:$C$8"}</definedName>
    <definedName name="wuy" localSheetId="1" hidden="1">{"'용역비'!$A$4:$C$8"}</definedName>
    <definedName name="wuy" localSheetId="13" hidden="1">{"'용역비'!$A$4:$C$8"}</definedName>
    <definedName name="wuy" localSheetId="3" hidden="1">{"'용역비'!$A$4:$C$8"}</definedName>
    <definedName name="wuy" localSheetId="11" hidden="1">{"'용역비'!$A$4:$C$8"}</definedName>
    <definedName name="wuy" hidden="1">{"'용역비'!$A$4:$C$8"}</definedName>
    <definedName name="WW" hidden="1">#REF!</definedName>
    <definedName name="WW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>#REF!</definedName>
    <definedName name="XCVBGSDFGSER" hidden="1">#REF!</definedName>
    <definedName name="xdh" localSheetId="3" hidden="1">{"'용역비'!$A$4:$C$8"}</definedName>
    <definedName name="xdh" hidden="1">{"'용역비'!$A$4:$C$8"}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hidden="1">#REF!</definedName>
    <definedName name="xxx" hidden="1">#REF!</definedName>
    <definedName name="XXXXXX" localSheetId="1" hidden="1">{"'공사부문'!$A$6:$A$32"}</definedName>
    <definedName name="XXXXXX" localSheetId="13" hidden="1">{"'공사부문'!$A$6:$A$32"}</definedName>
    <definedName name="XXXXXX" localSheetId="3" hidden="1">{"'공사부문'!$A$6:$A$32"}</definedName>
    <definedName name="XXXXXX" localSheetId="11" hidden="1">{"'공사부문'!$A$6:$A$32"}</definedName>
    <definedName name="XXXXXX" hidden="1">{"'공사부문'!$A$6:$A$32"}</definedName>
    <definedName name="y" localSheetId="1" hidden="1">{"'용역비'!$A$4:$C$8"}</definedName>
    <definedName name="y" localSheetId="13" hidden="1">{"'용역비'!$A$4:$C$8"}</definedName>
    <definedName name="y" localSheetId="3" hidden="1">{"'용역비'!$A$4:$C$8"}</definedName>
    <definedName name="y" localSheetId="11" hidden="1">{"'용역비'!$A$4:$C$8"}</definedName>
    <definedName name="y" hidden="1">{"'용역비'!$A$4:$C$8"}</definedName>
    <definedName name="YFU" localSheetId="1" hidden="1">{"'용역비'!$A$4:$C$8"}</definedName>
    <definedName name="YFU" localSheetId="13" hidden="1">{"'용역비'!$A$4:$C$8"}</definedName>
    <definedName name="YFU" localSheetId="3" hidden="1">{"'용역비'!$A$4:$C$8"}</definedName>
    <definedName name="YFU" localSheetId="11" hidden="1">{"'용역비'!$A$4:$C$8"}</definedName>
    <definedName name="YFU" hidden="1">{"'용역비'!$A$4:$C$8"}</definedName>
    <definedName name="yful.g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localSheetId="1" hidden="1">{"'용역비'!$A$4:$C$8"}</definedName>
    <definedName name="YL" localSheetId="13" hidden="1">{"'용역비'!$A$4:$C$8"}</definedName>
    <definedName name="YL" localSheetId="3" hidden="1">{"'용역비'!$A$4:$C$8"}</definedName>
    <definedName name="YL" localSheetId="11" hidden="1">{"'용역비'!$A$4:$C$8"}</definedName>
    <definedName name="YL" hidden="1">{"'용역비'!$A$4:$C$8"}</definedName>
    <definedName name="ytdkn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 localSheetId="1" hidden="1">{"'용역비'!$A$4:$C$8"}</definedName>
    <definedName name="yu" localSheetId="13" hidden="1">{"'용역비'!$A$4:$C$8"}</definedName>
    <definedName name="yu" localSheetId="3" hidden="1">{"'용역비'!$A$4:$C$8"}</definedName>
    <definedName name="yu" localSheetId="11" hidden="1">{"'용역비'!$A$4:$C$8"}</definedName>
    <definedName name="yu" hidden="1">{"'용역비'!$A$4:$C$8"}</definedName>
    <definedName name="YUK" localSheetId="1" hidden="1">{"'용역비'!$A$4:$C$8"}</definedName>
    <definedName name="YUK" localSheetId="13" hidden="1">{"'용역비'!$A$4:$C$8"}</definedName>
    <definedName name="YUK" localSheetId="3" hidden="1">{"'용역비'!$A$4:$C$8"}</definedName>
    <definedName name="YUK" localSheetId="11" hidden="1">{"'용역비'!$A$4:$C$8"}</definedName>
    <definedName name="YUK" hidden="1">{"'용역비'!$A$4:$C$8"}</definedName>
    <definedName name="YUKOI" localSheetId="1" hidden="1">{"'용역비'!$A$4:$C$8"}</definedName>
    <definedName name="YUKOI" localSheetId="13" hidden="1">{"'용역비'!$A$4:$C$8"}</definedName>
    <definedName name="YUKOI" localSheetId="3" hidden="1">{"'용역비'!$A$4:$C$8"}</definedName>
    <definedName name="YUKOI" localSheetId="11" hidden="1">{"'용역비'!$A$4:$C$8"}</definedName>
    <definedName name="YUKOI" hidden="1">{"'용역비'!$A$4:$C$8"}</definedName>
    <definedName name="yulylf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#REF!</definedName>
    <definedName name="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7CF822C_7D86_4B88_AF6F_11FB560082E4_.wvu.Rows" localSheetId="3" hidden="1">#REF!,#REF!,#REF!,#REF!</definedName>
    <definedName name="Z_47CF822C_7D86_4B88_AF6F_11FB560082E4_.wvu.Rows" hidden="1">#REF!,#REF!,#REF!,#REF!</definedName>
    <definedName name="zz">#REF!</definedName>
    <definedName name="ZZ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" hidden="1">{"'용역비'!$A$4:$C$8"}</definedName>
    <definedName name="ㄱ" localSheetId="13" hidden="1">{"'용역비'!$A$4:$C$8"}</definedName>
    <definedName name="ㄱ" localSheetId="3" hidden="1">#REF!</definedName>
    <definedName name="ㄱ" localSheetId="11" hidden="1">{"'용역비'!$A$4:$C$8"}</definedName>
    <definedName name="ㄱ" hidden="1">#REF!</definedName>
    <definedName name="ㄱㄱ" localSheetId="1" hidden="1">{"'용역비'!$A$4:$C$8"}</definedName>
    <definedName name="ㄱㄱ" localSheetId="13" hidden="1">{"'용역비'!$A$4:$C$8"}</definedName>
    <definedName name="ㄱㄱ" localSheetId="3" hidden="1">{"'용역비'!$A$4:$C$8"}</definedName>
    <definedName name="ㄱㄱ" localSheetId="11" hidden="1">{"'용역비'!$A$4:$C$8"}</definedName>
    <definedName name="ㄱㄱ" hidden="1">{"'용역비'!$A$4:$C$8"}</definedName>
    <definedName name="ㄱㄱㄱ" localSheetId="1" hidden="1">{"'용역비'!$A$4:$C$8"}</definedName>
    <definedName name="ㄱㄱㄱ" localSheetId="13" hidden="1">{"'용역비'!$A$4:$C$8"}</definedName>
    <definedName name="ㄱㄱㄱ" localSheetId="3" hidden="1">{"'용역비'!$A$4:$C$8"}</definedName>
    <definedName name="ㄱㄱㄱ" localSheetId="11" hidden="1">{"'용역비'!$A$4:$C$8"}</definedName>
    <definedName name="ㄱㄱㄱ" hidden="1">{"'용역비'!$A$4:$C$8"}</definedName>
    <definedName name="ㄱㄱㄱㄱㄱ" localSheetId="1" hidden="1">{"'용역비'!$A$4:$C$8"}</definedName>
    <definedName name="ㄱㄱㄱㄱㄱ" localSheetId="13" hidden="1">{"'용역비'!$A$4:$C$8"}</definedName>
    <definedName name="ㄱㄱㄱㄱㄱ" localSheetId="3" hidden="1">{"'용역비'!$A$4:$C$8"}</definedName>
    <definedName name="ㄱㄱㄱㄱㄱ" localSheetId="11" hidden="1">{"'용역비'!$A$4:$C$8"}</definedName>
    <definedName name="ㄱㄱㄱㄱㄱ" hidden="1">{"'용역비'!$A$4:$C$8"}</definedName>
    <definedName name="ㄱㄱㄱㄱㄱㄱ" localSheetId="1" hidden="1">{"'용역비'!$A$4:$C$8"}</definedName>
    <definedName name="ㄱㄱㄱㄱㄱㄱ" localSheetId="13" hidden="1">{"'용역비'!$A$4:$C$8"}</definedName>
    <definedName name="ㄱㄱㄱㄱㄱㄱ" localSheetId="3" hidden="1">{"'용역비'!$A$4:$C$8"}</definedName>
    <definedName name="ㄱㄱㄱㄱㄱㄱ" localSheetId="11" hidden="1">{"'용역비'!$A$4:$C$8"}</definedName>
    <definedName name="ㄱㄱㄱㄱㄱㄱ" hidden="1">{"'용역비'!$A$4:$C$8"}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쇼" localSheetId="8" hidden="1">#REF!</definedName>
    <definedName name="ㄱㄷ쇼" localSheetId="7" hidden="1">#REF!</definedName>
    <definedName name="ㄱㄷ쇼" localSheetId="10" hidden="1">#REF!</definedName>
    <definedName name="ㄱㄷ쇼" localSheetId="9" hidden="1">#REF!</definedName>
    <definedName name="ㄱㄷ쇼" localSheetId="1" hidden="1">#REF!</definedName>
    <definedName name="ㄱㄷ쇼" localSheetId="13" hidden="1">#REF!</definedName>
    <definedName name="ㄱㄷ쇼" localSheetId="3" hidden="1">#REF!</definedName>
    <definedName name="ㄱㄷ쇼" localSheetId="11" hidden="1">#REF!</definedName>
    <definedName name="ㄱㄷ쇼" hidden="1">#REF!</definedName>
    <definedName name="ㄱㄷㅈㅄㄷ" localSheetId="8" hidden="1">#REF!</definedName>
    <definedName name="ㄱㄷㅈㅄㄷ" localSheetId="7" hidden="1">#REF!</definedName>
    <definedName name="ㄱㄷㅈㅄㄷ" localSheetId="10" hidden="1">#REF!</definedName>
    <definedName name="ㄱㄷㅈㅄㄷ" localSheetId="9" hidden="1">#REF!</definedName>
    <definedName name="ㄱㄷㅈㅄㄷ" localSheetId="1" hidden="1">#REF!</definedName>
    <definedName name="ㄱㄷㅈㅄㄷ" localSheetId="13" hidden="1">#REF!</definedName>
    <definedName name="ㄱㄷㅈㅄㄷ" localSheetId="3" hidden="1">#REF!</definedName>
    <definedName name="ㄱㄷㅈㅄㄷ" localSheetId="11" hidden="1">#REF!</definedName>
    <definedName name="ㄱㄷㅈㅄㄷ" hidden="1">#REF!</definedName>
    <definedName name="ㄱㄷ죠" localSheetId="8" hidden="1">#REF!</definedName>
    <definedName name="ㄱㄷ죠" localSheetId="7" hidden="1">#REF!</definedName>
    <definedName name="ㄱㄷ죠" localSheetId="10" hidden="1">#REF!</definedName>
    <definedName name="ㄱㄷ죠" localSheetId="9" hidden="1">#REF!</definedName>
    <definedName name="ㄱㄷ죠" localSheetId="1" hidden="1">#REF!</definedName>
    <definedName name="ㄱㄷ죠" localSheetId="13" hidden="1">#REF!</definedName>
    <definedName name="ㄱㄷ죠" localSheetId="3" hidden="1">#REF!</definedName>
    <definedName name="ㄱㄷ죠" localSheetId="11" hidden="1">#REF!</definedName>
    <definedName name="ㄱㄷ죠" hidden="1">#REF!</definedName>
    <definedName name="ㄱ됵ㄷ" localSheetId="8" hidden="1">#REF!</definedName>
    <definedName name="ㄱ됵ㄷ" localSheetId="7" hidden="1">#REF!</definedName>
    <definedName name="ㄱ됵ㄷ" localSheetId="10" hidden="1">#REF!</definedName>
    <definedName name="ㄱ됵ㄷ" localSheetId="9" hidden="1">#REF!</definedName>
    <definedName name="ㄱ됵ㄷ" localSheetId="1" hidden="1">#REF!</definedName>
    <definedName name="ㄱ됵ㄷ" localSheetId="13" hidden="1">#REF!</definedName>
    <definedName name="ㄱ됵ㄷ" localSheetId="3" hidden="1">#REF!</definedName>
    <definedName name="ㄱ됵ㄷ" localSheetId="11" hidden="1">#REF!</definedName>
    <definedName name="ㄱ됵ㄷ" hidden="1">#REF!</definedName>
    <definedName name="ㄱ둊" localSheetId="8" hidden="1">#REF!</definedName>
    <definedName name="ㄱ둊" localSheetId="7" hidden="1">#REF!</definedName>
    <definedName name="ㄱ둊" localSheetId="10" hidden="1">#REF!</definedName>
    <definedName name="ㄱ둊" localSheetId="9" hidden="1">#REF!</definedName>
    <definedName name="ㄱ둊" localSheetId="1" hidden="1">#REF!</definedName>
    <definedName name="ㄱ둊" localSheetId="13" hidden="1">#REF!</definedName>
    <definedName name="ㄱ둊" localSheetId="3" hidden="1">#REF!</definedName>
    <definedName name="ㄱ둊" localSheetId="11" hidden="1">#REF!</definedName>
    <definedName name="ㄱ둊" hidden="1">#REF!</definedName>
    <definedName name="ㄱㅁ" localSheetId="3" hidden="1">{#N/A,#N/A,FALSE,"전력간선"}</definedName>
    <definedName name="ㄱㅁ" hidden="1">{#N/A,#N/A,FALSE,"전력간선"}</definedName>
    <definedName name="ㄱ쇼" localSheetId="3" hidden="1">#REF!</definedName>
    <definedName name="ㄱ쇼" hidden="1">#REF!</definedName>
    <definedName name="ㄱㅈ" hidden="1">{#N/A,#N/A,FALSE,"2~8번"}</definedName>
    <definedName name="ㄱㅈㅎ" hidden="1">#REF!</definedName>
    <definedName name="ㄱㅎ" localSheetId="3" hidden="1">{"'용역비'!$A$4:$C$8"}</definedName>
    <definedName name="ㄱㅎ" hidden="1">{"'용역비'!$A$4:$C$8"}</definedName>
    <definedName name="가" localSheetId="8" hidden="1">#REF!</definedName>
    <definedName name="가" localSheetId="7" hidden="1">#REF!</definedName>
    <definedName name="가" localSheetId="10" hidden="1">#REF!</definedName>
    <definedName name="가" localSheetId="9" hidden="1">#REF!</definedName>
    <definedName name="가" localSheetId="3" hidden="1">#REF!</definedName>
    <definedName name="가" hidden="1">#REF!</definedName>
    <definedName name="가링">#REF!</definedName>
    <definedName name="가설공사노무비합계">#REF!</definedName>
    <definedName name="가설공사재료비합계">#REF!</definedName>
    <definedName name="가아" localSheetId="8" hidden="1">#REF!</definedName>
    <definedName name="가아" localSheetId="7" hidden="1">#REF!</definedName>
    <definedName name="가아" localSheetId="10" hidden="1">#REF!</definedName>
    <definedName name="가아" localSheetId="9" hidden="1">#REF!</definedName>
    <definedName name="가아" localSheetId="3" hidden="1">#REF!</definedName>
    <definedName name="가아" hidden="1">#REF!</definedName>
    <definedName name="가합">#REF!</definedName>
    <definedName name="간" hidden="1">{#N/A,#N/A,FALSE,"포장단가"}</definedName>
    <definedName name="간노율">#N/A</definedName>
    <definedName name="간지">#REF!</definedName>
    <definedName name="간지2">#REF!</definedName>
    <definedName name="간지3" hidden="1">{"'용역비'!$A$4:$C$8"}</definedName>
    <definedName name="감리단" hidden="1">{#N/A,#N/A,FALSE,"현장 NCR 분석";#N/A,#N/A,FALSE,"현장품질감사";#N/A,#N/A,FALSE,"현장품질감사"}</definedName>
    <definedName name="감리단1" hidden="1">{#N/A,#N/A,FALSE,"현장 NCR 분석";#N/A,#N/A,FALSE,"현장품질감사";#N/A,#N/A,FALSE,"현장품질감사"}</definedName>
    <definedName name="갑03">#REF!</definedName>
    <definedName name="갑지" hidden="1">{#N/A,#N/A,FALSE,"현장 NCR 분석";#N/A,#N/A,FALSE,"현장품질감사";#N/A,#N/A,FALSE,"현장품질감사"}</definedName>
    <definedName name="강" localSheetId="8">BLCH</definedName>
    <definedName name="강" localSheetId="10">BLCH</definedName>
    <definedName name="강" localSheetId="9">BLCH</definedName>
    <definedName name="강">BLCH</definedName>
    <definedName name="강가딘">#REF!</definedName>
    <definedName name="강관파일" localSheetId="1" hidden="1">{#N/A,#N/A,FALSE,"부대1"}</definedName>
    <definedName name="강관파일" localSheetId="13" hidden="1">{#N/A,#N/A,FALSE,"부대1"}</definedName>
    <definedName name="강관파일" localSheetId="11" hidden="1">{#N/A,#N/A,FALSE,"부대1"}</definedName>
    <definedName name="강관파일" hidden="1">{#N/A,#N/A,FALSE,"부대1"}</definedName>
    <definedName name="강교" hidden="1">{#N/A,#N/A,FALSE,"포장2"}</definedName>
    <definedName name="강구조물" hidden="1">{#N/A,#N/A,FALSE,"포장1";#N/A,#N/A,FALSE,"포장1"}</definedName>
    <definedName name="강당내역">#REF!</definedName>
    <definedName name="강리단" hidden="1">{#N/A,#N/A,FALSE,"현장 NCR 분석";#N/A,#N/A,FALSE,"현장품질감사";#N/A,#N/A,FALSE,"현장품질감사"}</definedName>
    <definedName name="강아지" localSheetId="8" hidden="1">#REF!</definedName>
    <definedName name="강아지" localSheetId="7" hidden="1">#REF!</definedName>
    <definedName name="강아지" localSheetId="10" hidden="1">#REF!</definedName>
    <definedName name="강아지" localSheetId="9" hidden="1">#REF!</definedName>
    <definedName name="강아지" localSheetId="1" hidden="1">#REF!</definedName>
    <definedName name="강아지" localSheetId="13" hidden="1">#REF!</definedName>
    <definedName name="강아지" localSheetId="3" hidden="1">#REF!</definedName>
    <definedName name="강아지" localSheetId="11" hidden="1">#REF!</definedName>
    <definedName name="강아지" hidden="1">#REF!</definedName>
    <definedName name="강의">#REF!</definedName>
    <definedName name="개거" hidden="1">#REF!</definedName>
    <definedName name="개선목차" hidden="1">{#N/A,#N/A,FALSE,"현장 NCR 분석";#N/A,#N/A,FALSE,"현장품질감사";#N/A,#N/A,FALSE,"현장품질감사"}</definedName>
    <definedName name="개지랄5" localSheetId="3" hidden="1">#REF!</definedName>
    <definedName name="개지랄5" hidden="1">#REF!</definedName>
    <definedName name="갱부">#REF!</definedName>
    <definedName name="걀" hidden="1">{#N/A,#N/A,FALSE,"포장단가"}</definedName>
    <definedName name="거ㅏ" hidden="1">#REF!</definedName>
    <definedName name="건설기계운전기사">#REF!</definedName>
    <definedName name="건설기계운전조수">#REF!</definedName>
    <definedName name="건설기계조장">#REF!</definedName>
    <definedName name="건축" hidden="1">{#N/A,#N/A,FALSE,"현장 NCR 분석";#N/A,#N/A,FALSE,"현장품질감사";#N/A,#N/A,FALSE,"현장품질감사"}</definedName>
    <definedName name="건축목공">#REF!</definedName>
    <definedName name="건축원가" hidden="1">#REF!</definedName>
    <definedName name="겨" localSheetId="1" hidden="1">{"'용역비'!$A$4:$C$8"}</definedName>
    <definedName name="겨" localSheetId="13" hidden="1">{"'용역비'!$A$4:$C$8"}</definedName>
    <definedName name="겨" localSheetId="3" hidden="1">{"'용역비'!$A$4:$C$8"}</definedName>
    <definedName name="겨" localSheetId="11" hidden="1">{"'용역비'!$A$4:$C$8"}</definedName>
    <definedName name="겨" hidden="1">{"'용역비'!$A$4:$C$8"}</definedName>
    <definedName name="견" hidden="1">{#N/A,#N/A,FALSE,"현장 NCR 분석";#N/A,#N/A,FALSE,"현장품질감사";#N/A,#N/A,FALSE,"현장품질감사"}</definedName>
    <definedName name="견적" hidden="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출공">#REF!</definedName>
    <definedName name="결" hidden="1">{#N/A,#N/A,FALSE,"포장2"}</definedName>
    <definedName name="결재" hidden="1">{#N/A,#N/A,FALSE,"포장단가"}</definedName>
    <definedName name="경1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" hidden="1">#REF!</definedName>
    <definedName name="經費">#REF!</definedName>
    <definedName name="경비배부율">#REF!</definedName>
    <definedName name="경비율">#REF!</definedName>
    <definedName name="경비융" hidden="1">#REF!</definedName>
    <definedName name="경비집계" localSheetId="1" hidden="1">{"'용역비'!$A$4:$C$8"}</definedName>
    <definedName name="경비집계" localSheetId="13" hidden="1">{"'용역비'!$A$4:$C$8"}</definedName>
    <definedName name="경비집계" localSheetId="3" hidden="1">{"'용역비'!$A$4:$C$8"}</definedName>
    <definedName name="경비집계" localSheetId="11" hidden="1">{"'용역비'!$A$4:$C$8"}</definedName>
    <definedName name="경비집계" hidden="1">{"'용역비'!$A$4:$C$8"}</definedName>
    <definedName name="경비참조">#REF!</definedName>
    <definedName name="경운기" hidden="1">{#N/A,#N/A,FALSE,"포장단가"}</definedName>
    <definedName name="계산서" localSheetId="8" hidden="1">#REF!</definedName>
    <definedName name="계산서" localSheetId="7" hidden="1">#REF!</definedName>
    <definedName name="계산서" localSheetId="10" hidden="1">#REF!</definedName>
    <definedName name="계산서" localSheetId="9" hidden="1">#REF!</definedName>
    <definedName name="계산서" localSheetId="1" hidden="1">#REF!</definedName>
    <definedName name="계산서" localSheetId="13" hidden="1">#REF!</definedName>
    <definedName name="계산서" localSheetId="3" hidden="1">#REF!</definedName>
    <definedName name="계산서" localSheetId="11" hidden="1">#REF!</definedName>
    <definedName name="계산서" hidden="1">#REF!</definedName>
    <definedName name="계약일">#REF!</definedName>
    <definedName name="계장공">#REF!</definedName>
    <definedName name="계전2" hidden="1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#REF!</definedName>
    <definedName name="고급달">#REF!</definedName>
    <definedName name="고급선원">#REF!</definedName>
    <definedName name="고급원자력비파괴시_험공">#REF!</definedName>
    <definedName name="고기">#REF!</definedName>
    <definedName name="고기달">#REF!</definedName>
    <definedName name="고령">#REF!</definedName>
    <definedName name="고령1">#REF!</definedName>
    <definedName name="고배">#REF!</definedName>
    <definedName name="고배단가2">#REF!</definedName>
    <definedName name="고압케이블전공">#REF!</definedName>
    <definedName name="골재" hidden="1">{#N/A,#N/A,FALSE,"혼합골재"}</definedName>
    <definedName name="공">#REF!</definedName>
    <definedName name="공간노">#N/A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1" hidden="1">#REF!</definedName>
    <definedName name="공노단">#REF!</definedName>
    <definedName name="공량" hidden="1">{"'용역비'!$A$4:$C$8"}</definedName>
    <definedName name="공무">#REF!</definedName>
    <definedName name="공사">#REF!</definedName>
    <definedName name="공사기간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노무비단가2" hidden="1">{"'용역비'!$A$4:$C$8"}</definedName>
    <definedName name="공사노임">#REF!</definedName>
    <definedName name="공사명">#REF!</definedName>
    <definedName name="공사비명세서" hidden="1">{"'단계별시설공사비'!$A$3:$K$51"}</definedName>
    <definedName name="공사예산">#REF!</definedName>
    <definedName name="공사원가명세서">#REF!</definedName>
    <definedName name="공사원가명세서분석표1">#REF!</definedName>
    <definedName name="공사위치">#REF!</definedName>
    <definedName name="공사임율산출">#REF!</definedName>
    <definedName name="공수1" localSheetId="8">BLCH</definedName>
    <definedName name="공수1" localSheetId="10">BLCH</definedName>
    <definedName name="공수1" localSheetId="9">BLCH</definedName>
    <definedName name="공수1">BLCH</definedName>
    <definedName name="공작실">#REF!</definedName>
    <definedName name="공정표" hidden="1">{#N/A,#N/A,FALSE,"현장 NCR 분석";#N/A,#N/A,FALSE,"현장품질감사";#N/A,#N/A,FALSE,"현장품질감사"}</definedName>
    <definedName name="공종간지" localSheetId="8" hidden="1">#REF!</definedName>
    <definedName name="공종간지" localSheetId="7" hidden="1">#REF!</definedName>
    <definedName name="공종간지" localSheetId="10" hidden="1">#REF!</definedName>
    <definedName name="공종간지" localSheetId="9" hidden="1">#REF!</definedName>
    <definedName name="공종간지" hidden="1">#REF!</definedName>
    <definedName name="관리">#REF!</definedName>
    <definedName name="광원기">#REF!</definedName>
    <definedName name="광케이블기사">#REF!</definedName>
    <definedName name="광통신기사">#REF!</definedName>
    <definedName name="교" hidden="1">{#N/A,#N/A,FALSE,"단면 제원"}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육진행비" localSheetId="1" hidden="1">{#N/A,#N/A,TRUE,"토적및재료집계";#N/A,#N/A,TRUE,"토적및재료집계";#N/A,#N/A,TRUE,"단위량"}</definedName>
    <definedName name="교육진행비" localSheetId="13" hidden="1">{#N/A,#N/A,TRUE,"토적및재료집계";#N/A,#N/A,TRUE,"토적및재료집계";#N/A,#N/A,TRUE,"단위량"}</definedName>
    <definedName name="교육진행비" localSheetId="11" hidden="1">{#N/A,#N/A,TRUE,"토적및재료집계";#N/A,#N/A,TRUE,"토적및재료집계";#N/A,#N/A,TRUE,"단위량"}</definedName>
    <definedName name="교육진행비" hidden="1">{#N/A,#N/A,TRUE,"토적및재료집계";#N/A,#N/A,TRUE,"토적및재료집계";#N/A,#N/A,TRUE,"단위량"}</definedName>
    <definedName name="교좌" hidden="1">{#N/A,#N/A,FALSE,"포장2"}</definedName>
    <definedName name="교통" hidden="1">#REF!</definedName>
    <definedName name="교통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localSheetId="1" hidden="1">{#N/A,#N/A,FALSE,"구조2"}</definedName>
    <definedName name="구" localSheetId="13" hidden="1">{#N/A,#N/A,FALSE,"구조2"}</definedName>
    <definedName name="구" localSheetId="3" hidden="1">{#N/A,#N/A,FALSE,"구조2"}</definedName>
    <definedName name="구" localSheetId="11" hidden="1">{#N/A,#N/A,FALSE,"구조2"}</definedName>
    <definedName name="구" hidden="1">{#N/A,#N/A,FALSE,"구조2"}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산갑지" localSheetId="3" hidden="1">#REF!</definedName>
    <definedName name="구산갑지" hidden="1">#REF!</definedName>
    <definedName name="구조견적" hidden="1">{#N/A,#N/A,FALSE,"단가표지"}</definedName>
    <definedName name="구조공" hidden="1">{#N/A,#N/A,FALSE,"단면 제원"}</definedName>
    <definedName name="구조물산출">#REF!</definedName>
    <definedName name="구조토적1">#REF!</definedName>
    <definedName name="국1" hidden="1">{#N/A,#N/A,FALSE,"현장 NCR 분석";#N/A,#N/A,FALSE,"현장품질감사";#N/A,#N/A,FALSE,"현장품질감사"}</definedName>
    <definedName name="군사갑지" hidden="1">{#N/A,#N/A,FALSE,"현장 NCR 분석";#N/A,#N/A,FALSE,"현장품질감사";#N/A,#N/A,FALSE,"현장품질감사"}</definedName>
    <definedName name="궤도공">#REF!</definedName>
    <definedName name="규" hidden="1">{#N/A,#N/A,FALSE,"단면 제원"}</definedName>
    <definedName name="규격">#REF!</definedName>
    <definedName name="규모별보정계수">#REF!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hidden="1">{#N/A,#N/A,FALSE,"포장2"}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hidden="1">{#N/A,#N/A,FALSE,"단면 제원"}</definedName>
    <definedName name="금의교2" hidden="1">{#N/A,#N/A,FALSE,"단면 제원"}</definedName>
    <definedName name="급여1" hidden="1">#REF!</definedName>
    <definedName name="기">#REF!</definedName>
    <definedName name="기계경비1">#REF!</definedName>
    <definedName name="기계경비2">#REF!</definedName>
    <definedName name="기계경비3">#REF!</definedName>
    <definedName name="기계공">#REF!</definedName>
    <definedName name="기계설비" hidden="1">{#N/A,#N/A,FALSE,"현장 NCR 분석";#N/A,#N/A,FALSE,"현장품질감사";#N/A,#N/A,FALSE,"현장품질감사"}</definedName>
    <definedName name="기계설치공">#REF!</definedName>
    <definedName name="기공" localSheetId="3" hidden="1">#REF!</definedName>
    <definedName name="기공" hidden="1">#REF!</definedName>
    <definedName name="기기신설">#REF!</definedName>
    <definedName name="기기철거">#REF!</definedName>
    <definedName name="기능점수방법선택">#REF!</definedName>
    <definedName name="기본2" localSheetId="3" hidden="1">#REF!</definedName>
    <definedName name="기본2" hidden="1">#REF!</definedName>
    <definedName name="기본SW인건비">#REF!</definedName>
    <definedName name="기술" hidden="1">{#N/A,#N/A,FALSE,"부대1"}</definedName>
    <definedName name="기술료산출표" hidden="1">{"'용역비'!$A$4:$C$8"}</definedName>
    <definedName name="기술사">#REF!</definedName>
    <definedName name="기술사달">#REF!</definedName>
    <definedName name="기안" hidden="1">#REF!</definedName>
    <definedName name="기안변경" hidden="1">#REF!</definedName>
    <definedName name="기타경비" localSheetId="1" hidden="1">{#N/A,#N/A,TRUE,"토적및재료집계";#N/A,#N/A,TRUE,"토적및재료집계";#N/A,#N/A,TRUE,"단위량"}</definedName>
    <definedName name="기타경비" localSheetId="13" hidden="1">{#N/A,#N/A,TRUE,"토적및재료집계";#N/A,#N/A,TRUE,"토적및재료집계";#N/A,#N/A,TRUE,"단위량"}</definedName>
    <definedName name="기타경비" localSheetId="3" hidden="1">{#N/A,#N/A,TRUE,"토적및재료집계";#N/A,#N/A,TRUE,"토적및재료집계";#N/A,#N/A,TRUE,"단위량"}</definedName>
    <definedName name="기타경비" localSheetId="11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자재">#REF!</definedName>
    <definedName name="긴급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8" hidden="1">#REF!</definedName>
    <definedName name="김" localSheetId="7" hidden="1">#REF!</definedName>
    <definedName name="김" localSheetId="10" hidden="1">#REF!</definedName>
    <definedName name="김" localSheetId="9" hidden="1">#REF!</definedName>
    <definedName name="김" localSheetId="1" hidden="1">#REF!</definedName>
    <definedName name="김" localSheetId="13" hidden="1">#REF!</definedName>
    <definedName name="김" localSheetId="3" hidden="1">#REF!</definedName>
    <definedName name="김" localSheetId="11" hidden="1">#REF!</definedName>
    <definedName name="김" hidden="1">#REF!</definedName>
    <definedName name="김동종" hidden="1">#REF!</definedName>
    <definedName name="김영" localSheetId="3" hidden="1">{#N/A,#N/A,FALSE,"전력간선"}</definedName>
    <definedName name="김영" hidden="1">{#N/A,#N/A,FALSE,"전력간선"}</definedName>
    <definedName name="김영준" localSheetId="3" hidden="1">{#N/A,#N/A,FALSE,"전력간선"}</definedName>
    <definedName name="김영준" hidden="1">{#N/A,#N/A,FALSE,"전력간선"}</definedName>
    <definedName name="김진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깬잡석" hidden="1">{#N/A,#N/A,FALSE,"포장단가"}</definedName>
    <definedName name="끝">#REF!</definedName>
    <definedName name="끝머리">#REF!</definedName>
    <definedName name="ㄳㄱ" localSheetId="3" hidden="1">{"'용역비'!$A$4:$C$8"}</definedName>
    <definedName name="ㄳㄱ" hidden="1">{"'용역비'!$A$4:$C$8"}</definedName>
    <definedName name="ㄳㄳ">#REF!</definedName>
    <definedName name="ㄳㄳㄳㄳ" localSheetId="1" hidden="1">{"'용역비'!$A$4:$C$8"}</definedName>
    <definedName name="ㄳㄳㄳㄳ" localSheetId="13" hidden="1">{"'용역비'!$A$4:$C$8"}</definedName>
    <definedName name="ㄳㄳㄳㄳ" localSheetId="3" hidden="1">{"'용역비'!$A$4:$C$8"}</definedName>
    <definedName name="ㄳㄳㄳㄳ" localSheetId="11" hidden="1">{"'용역비'!$A$4:$C$8"}</definedName>
    <definedName name="ㄳㄳㄳㄳ" hidden="1">{"'용역비'!$A$4:$C$8"}</definedName>
    <definedName name="ㄴ" localSheetId="3" hidden="1">{#N/A,#N/A,FALSE,"혼합골재"}</definedName>
    <definedName name="ㄴ" hidden="1">{#N/A,#N/A,FALSE,"혼합골재"}</definedName>
    <definedName name="ㄴㄱㄹ" hidden="1">#REF!</definedName>
    <definedName name="ㄴㄴ" localSheetId="1" hidden="1">{"'용역비'!$A$4:$C$8"}</definedName>
    <definedName name="ㄴㄴ" localSheetId="13" hidden="1">{"'용역비'!$A$4:$C$8"}</definedName>
    <definedName name="ㄴㄴ" localSheetId="3" hidden="1">{"'용역비'!$A$4:$C$8"}</definedName>
    <definedName name="ㄴㄴ" localSheetId="11" hidden="1">{"'용역비'!$A$4:$C$8"}</definedName>
    <definedName name="ㄴㄴ" hidden="1">{"'용역비'!$A$4:$C$8"}</definedName>
    <definedName name="ㄴㄴㄴ" localSheetId="8" hidden="1">#REF!</definedName>
    <definedName name="ㄴㄴㄴ" localSheetId="7" hidden="1">#REF!</definedName>
    <definedName name="ㄴㄴㄴ" localSheetId="10" hidden="1">#REF!</definedName>
    <definedName name="ㄴㄴㄴ" localSheetId="9" hidden="1">#REF!</definedName>
    <definedName name="ㄴㄴㄴ" localSheetId="1" hidden="1">#REF!</definedName>
    <definedName name="ㄴㄴㄴ" localSheetId="13" hidden="1">#REF!</definedName>
    <definedName name="ㄴㄴㄴ" localSheetId="3" hidden="1">#REF!</definedName>
    <definedName name="ㄴㄴㄴ" localSheetId="11" hidden="1">#REF!</definedName>
    <definedName name="ㄴㄴㄴ" hidden="1">#REF!</definedName>
    <definedName name="ㄴㄴㄴㄴ" localSheetId="8" hidden="1">#REF!</definedName>
    <definedName name="ㄴㄴㄴㄴ" localSheetId="7" hidden="1">#REF!</definedName>
    <definedName name="ㄴㄴㄴㄴ" localSheetId="10" hidden="1">#REF!</definedName>
    <definedName name="ㄴㄴㄴㄴ" localSheetId="9" hidden="1">#REF!</definedName>
    <definedName name="ㄴㄴㄴㄴ" localSheetId="1" hidden="1">#REF!</definedName>
    <definedName name="ㄴㄴㄴㄴ" localSheetId="13" hidden="1">#REF!</definedName>
    <definedName name="ㄴㄴㄴㄴ" localSheetId="3" hidden="1">{#N/A,#N/A,FALSE,"전력간선"}</definedName>
    <definedName name="ㄴㄴㄴㄴ" localSheetId="11" hidden="1">#REF!</definedName>
    <definedName name="ㄴㄴㄴㄴ" hidden="1">#REF!</definedName>
    <definedName name="ㄴㄴㄴㄴㄴ" localSheetId="8" hidden="1">#REF!</definedName>
    <definedName name="ㄴㄴㄴㄴㄴ" localSheetId="7" hidden="1">#REF!</definedName>
    <definedName name="ㄴㄴㄴㄴㄴ" localSheetId="10" hidden="1">#REF!</definedName>
    <definedName name="ㄴㄴㄴㄴㄴ" localSheetId="9" hidden="1">#REF!</definedName>
    <definedName name="ㄴㄴㄴㄴㄴ" localSheetId="1" hidden="1">#REF!</definedName>
    <definedName name="ㄴㄴㄴㄴㄴ" localSheetId="13" hidden="1">#REF!</definedName>
    <definedName name="ㄴㄴㄴㄴㄴ" localSheetId="3" hidden="1">#REF!</definedName>
    <definedName name="ㄴㄴㄴㄴㄴ" localSheetId="11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" localSheetId="3" hidden="1">#REF!</definedName>
    <definedName name="ㄴㄹ" hidden="1">#REF!</definedName>
    <definedName name="ㄴㄹㅇㄴㄹㅇ">#REF!</definedName>
    <definedName name="ㄴ러ㅏ">#REF!</definedName>
    <definedName name="ㄴㅀ" localSheetId="3" hidden="1">#REF!</definedName>
    <definedName name="ㄴㅀ" hidden="1">#REF!</definedName>
    <definedName name="ㄴㅁ">#REF!</definedName>
    <definedName name="ㄴㅁㄴㅇㄹ" hidden="1">#REF!</definedName>
    <definedName name="ㄴㅁㅁ">#REF!</definedName>
    <definedName name="ㄴㅁㅇㅁㄴ" localSheetId="8" hidden="1">#REF!</definedName>
    <definedName name="ㄴㅁㅇㅁㄴ" localSheetId="7" hidden="1">#REF!</definedName>
    <definedName name="ㄴㅁㅇㅁㄴ" localSheetId="10" hidden="1">#REF!</definedName>
    <definedName name="ㄴㅁㅇㅁㄴ" localSheetId="9" hidden="1">#REF!</definedName>
    <definedName name="ㄴㅁㅇㅁㄴ" localSheetId="1" hidden="1">#REF!</definedName>
    <definedName name="ㄴㅁㅇㅁㄴ" localSheetId="13" hidden="1">#REF!</definedName>
    <definedName name="ㄴㅁㅇㅁㄴ" localSheetId="3" hidden="1">#REF!</definedName>
    <definedName name="ㄴㅁㅇㅁㄴ" localSheetId="11" hidden="1">#REF!</definedName>
    <definedName name="ㄴㅁㅇㅁㄴ" hidden="1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 localSheetId="3" hidden="1">{"'용역비'!$A$4:$C$8"}</definedName>
    <definedName name="ㄴㅇㄹ" hidden="1">{"'용역비'!$A$4:$C$8"}</definedName>
    <definedName name="ㄴㅇㄹㄷ" hidden="1">#REF!</definedName>
    <definedName name="ㄴㅇㄹㅇㄴㄹㅇㄴㄹ" localSheetId="1" hidden="1">{"'용역비'!$A$4:$C$8"}</definedName>
    <definedName name="ㄴㅇㄹㅇㄴㄹㅇㄴㄹ" localSheetId="13" hidden="1">{"'용역비'!$A$4:$C$8"}</definedName>
    <definedName name="ㄴㅇㄹㅇㄴㄹㅇㄴㄹ" localSheetId="3" hidden="1">{"'용역비'!$A$4:$C$8"}</definedName>
    <definedName name="ㄴㅇㄹㅇㄴㄹㅇㄴㄹ" localSheetId="11" hidden="1">{"'용역비'!$A$4:$C$8"}</definedName>
    <definedName name="ㄴㅇㄹㅇㄴㄹㅇㄴㄹ" hidden="1">{"'용역비'!$A$4:$C$8"}</definedName>
    <definedName name="ㄴㅇㄹㅇㄷ">#REF!</definedName>
    <definedName name="ㄴㅇㄹㅇㄹ" hidden="1">{"'용역비'!$A$4:$C$8"}</definedName>
    <definedName name="ㄴㅇㄻ" hidden="1">#REF!</definedName>
    <definedName name="ㄴㅇㄻㄴㅇㄹ" localSheetId="1" hidden="1">{"'용역비'!$A$4:$C$8"}</definedName>
    <definedName name="ㄴㅇㄻㄴㅇㄹ" localSheetId="13" hidden="1">{"'용역비'!$A$4:$C$8"}</definedName>
    <definedName name="ㄴㅇㄻㄴㅇㄹ" localSheetId="3" hidden="1">{"'용역비'!$A$4:$C$8"}</definedName>
    <definedName name="ㄴㅇㄻㄴㅇㄹ" localSheetId="11" hidden="1">{"'용역비'!$A$4:$C$8"}</definedName>
    <definedName name="ㄴㅇㄻㄴㅇㄹ" hidden="1">{"'용역비'!$A$4:$C$8"}</definedName>
    <definedName name="ㄴㅇㅁㄹㄴㅁㅇㄹ" hidden="1">{"'용역비'!$A$4:$C$8"}</definedName>
    <definedName name="ㄴㅇㅇ" hidden="1">#REF!</definedName>
    <definedName name="ㄴㅇㅇㅇ" localSheetId="3" hidden="1">#REF!</definedName>
    <definedName name="ㄴㅇㅇㅇ" hidden="1">#REF!</definedName>
    <definedName name="ㄴㅇㅎㄴㅇ" localSheetId="8" hidden="1">#REF!</definedName>
    <definedName name="ㄴㅇㅎㄴㅇ" localSheetId="7" hidden="1">#REF!</definedName>
    <definedName name="ㄴㅇㅎㄴㅇ" localSheetId="10" hidden="1">#REF!</definedName>
    <definedName name="ㄴㅇㅎㄴㅇ" localSheetId="9" hidden="1">#REF!</definedName>
    <definedName name="ㄴㅇㅎㄴㅇ" localSheetId="1" hidden="1">#REF!</definedName>
    <definedName name="ㄴㅇㅎㄴㅇ" localSheetId="13" hidden="1">#REF!</definedName>
    <definedName name="ㄴㅇㅎㄴㅇ" localSheetId="3" hidden="1">#REF!</definedName>
    <definedName name="ㄴㅇㅎㄴㅇ" localSheetId="11" hidden="1">#REF!</definedName>
    <definedName name="ㄴㅇㅎㄴㅇ" hidden="1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 hidden="1">{#N/A,#N/A,FALSE,"전력간선"}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찰가">#REF!</definedName>
    <definedName name="낙찰율">#REF!</definedName>
    <definedName name="남남" localSheetId="8" hidden="1">#REF!</definedName>
    <definedName name="남남" localSheetId="7" hidden="1">#REF!</definedName>
    <definedName name="남남" localSheetId="10" hidden="1">#REF!</definedName>
    <definedName name="남남" localSheetId="9" hidden="1">#REF!</definedName>
    <definedName name="남남" localSheetId="1" hidden="1">#REF!</definedName>
    <definedName name="남남" localSheetId="13" hidden="1">#REF!</definedName>
    <definedName name="남남" localSheetId="3" hidden="1">#REF!</definedName>
    <definedName name="남남" localSheetId="11" hidden="1">#REF!</definedName>
    <definedName name="남남" hidden="1">#REF!</definedName>
    <definedName name="남럼">#REF!</definedName>
    <definedName name="남어">#REF!</definedName>
    <definedName name="남윤" localSheetId="1" hidden="1">{"'용역비'!$A$4:$C$8"}</definedName>
    <definedName name="남윤" localSheetId="13" hidden="1">{"'용역비'!$A$4:$C$8"}</definedName>
    <definedName name="남윤" localSheetId="3" hidden="1">{"'용역비'!$A$4:$C$8"}</definedName>
    <definedName name="남윤" localSheetId="11" hidden="1">{"'용역비'!$A$4:$C$8"}</definedName>
    <definedName name="남윤" hidden="1">{"'용역비'!$A$4:$C$8"}</definedName>
    <definedName name="내선전공">#REF!</definedName>
    <definedName name="내역" localSheetId="1" hidden="1">{"'용역비'!$A$4:$C$8"}</definedName>
    <definedName name="내역" localSheetId="13" hidden="1">{"'용역비'!$A$4:$C$8"}</definedName>
    <definedName name="내역" localSheetId="3" hidden="1">{"'용역비'!$A$4:$C$8"}</definedName>
    <definedName name="내역" localSheetId="11" hidden="1">{"'용역비'!$A$4:$C$8"}</definedName>
    <definedName name="내역" hidden="1">{"'용역비'!$A$4:$C$8"}</definedName>
    <definedName name="내역00년">#REF!</definedName>
    <definedName name="내역갑지" hidden="1">{"'용역비'!$A$4:$C$8"}</definedName>
    <definedName name="내역노무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 localSheetId="3" hidden="1">{#N/A,#N/A,FALSE,"혼합골재"}</definedName>
    <definedName name="내역서" hidden="1">{#N/A,#N/A,FALSE,"혼합골재"}</definedName>
    <definedName name="내역서1">#REF!</definedName>
    <definedName name="내역서2" hidden="1">{"'단계별시설공사비'!$A$3:$K$51"}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너">#REF!</definedName>
    <definedName name="널자">#REF!</definedName>
    <definedName name="노계1" localSheetId="8">BLCH</definedName>
    <definedName name="노계1" localSheetId="10">BLCH</definedName>
    <definedName name="노계1" localSheetId="9">BLCH</definedName>
    <definedName name="노계1">BLCH</definedName>
    <definedName name="노무비">#REF!</definedName>
    <definedName name="勞務費">#REF!</definedName>
    <definedName name="노무비내역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산출2" localSheetId="3" hidden="1">{"'용역비'!$A$4:$C$8"}</definedName>
    <definedName name="노무비산출2" hidden="1">{"'용역비'!$A$4:$C$8"}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단가표" hidden="1">{"'용역비'!$A$4:$C$8"}</definedName>
    <definedName name="노임품명">#REF!</definedName>
    <definedName name="노즐공">#REF!</definedName>
    <definedName name="노집1" localSheetId="8">BLCH</definedName>
    <definedName name="노집1" localSheetId="10">BLCH</definedName>
    <definedName name="노집1" localSheetId="9">BLCH</definedName>
    <definedName name="노집1">BLCH</definedName>
    <definedName name="녹음기" localSheetId="8">BlankMacro1</definedName>
    <definedName name="녹음기" localSheetId="10">BlankMacro1</definedName>
    <definedName name="녹음기" localSheetId="9">BlankMacro1</definedName>
    <definedName name="녹음기">BlankMacro1</definedName>
    <definedName name="니" hidden="1">{#N/A,#N/A,FALSE,"단면 제원"}</definedName>
    <definedName name="니럼">#REF!</definedName>
    <definedName name="ㄶㄴㄷ" localSheetId="8" hidden="1">#REF!</definedName>
    <definedName name="ㄶㄴㄷ" localSheetId="7" hidden="1">#REF!</definedName>
    <definedName name="ㄶㄴㄷ" localSheetId="10" hidden="1">#REF!</definedName>
    <definedName name="ㄶㄴㄷ" localSheetId="9" hidden="1">#REF!</definedName>
    <definedName name="ㄶㄴㄷ" localSheetId="1" hidden="1">#REF!</definedName>
    <definedName name="ㄶㄴㄷ" localSheetId="13" hidden="1">#REF!</definedName>
    <definedName name="ㄶㄴㄷ" localSheetId="3" hidden="1">#REF!</definedName>
    <definedName name="ㄶㄴㄷ" localSheetId="11" hidden="1">#REF!</definedName>
    <definedName name="ㄶㄴㄷ" hidden="1">#REF!</definedName>
    <definedName name="ㄷ" localSheetId="1" hidden="1">{#N/A,#N/A,TRUE,"토적및재료집계";#N/A,#N/A,TRUE,"토적및재료집계";#N/A,#N/A,TRUE,"단위량"}</definedName>
    <definedName name="ㄷ" localSheetId="13" hidden="1">{#N/A,#N/A,TRUE,"토적및재료집계";#N/A,#N/A,TRUE,"토적및재료집계";#N/A,#N/A,TRUE,"단위량"}</definedName>
    <definedName name="ㄷ" localSheetId="11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6ㅓ" localSheetId="1" hidden="1">{"'용역비'!$A$4:$C$8"}</definedName>
    <definedName name="ㄷ6ㅓ" localSheetId="13" hidden="1">{"'용역비'!$A$4:$C$8"}</definedName>
    <definedName name="ㄷ6ㅓ" localSheetId="3" hidden="1">{"'용역비'!$A$4:$C$8"}</definedName>
    <definedName name="ㄷ6ㅓ" localSheetId="11" hidden="1">{"'용역비'!$A$4:$C$8"}</definedName>
    <definedName name="ㄷ6ㅓ" hidden="1">{"'용역비'!$A$4:$C$8"}</definedName>
    <definedName name="ㄷㄱ" hidden="1">{#N/A,#N/A,FALSE,"단가표지"}</definedName>
    <definedName name="ㄷㄱㄷㄱㄱ" localSheetId="3" hidden="1">#REF!</definedName>
    <definedName name="ㄷㄱㄷㄱㄱ" hidden="1">#REF!</definedName>
    <definedName name="ㄷㄱㄷㄱㄷㄱ" localSheetId="1" hidden="1">{"'용역비'!$A$4:$C$8"}</definedName>
    <definedName name="ㄷㄱㄷㄱㄷㄱ" localSheetId="13" hidden="1">{"'용역비'!$A$4:$C$8"}</definedName>
    <definedName name="ㄷㄱㄷㄱㄷㄱ" localSheetId="3" hidden="1">{"'용역비'!$A$4:$C$8"}</definedName>
    <definedName name="ㄷㄱㄷㄱㄷㄱ" localSheetId="11" hidden="1">{"'용역비'!$A$4:$C$8"}</definedName>
    <definedName name="ㄷㄱㄷㄱㄷㄱ" hidden="1">{"'용역비'!$A$4:$C$8"}</definedName>
    <definedName name="ㄷㄱㄷㅅㅅㅅ">#REF!</definedName>
    <definedName name="ㄷㄱㅈㄱ" localSheetId="3" hidden="1">#REF!</definedName>
    <definedName name="ㄷㄱㅈㄱ" hidden="1">#REF!</definedName>
    <definedName name="ㄷㄳ" localSheetId="3" hidden="1">#REF!</definedName>
    <definedName name="ㄷㄳ" hidden="1">#REF!</definedName>
    <definedName name="ㄷㄳㄱ" localSheetId="3" hidden="1">#REF!</definedName>
    <definedName name="ㄷㄳㄱ" hidden="1">#REF!</definedName>
    <definedName name="ㄷㄳㅅㅅ" localSheetId="3" hidden="1">#REF!</definedName>
    <definedName name="ㄷㄳㅅㅅ" hidden="1">#REF!</definedName>
    <definedName name="ㄷㄷ" localSheetId="8" hidden="1">#REF!</definedName>
    <definedName name="ㄷㄷ" localSheetId="7" hidden="1">#REF!</definedName>
    <definedName name="ㄷㄷ" localSheetId="10" hidden="1">#REF!</definedName>
    <definedName name="ㄷㄷ" localSheetId="9" hidden="1">#REF!</definedName>
    <definedName name="ㄷㄷ" localSheetId="1" hidden="1">#REF!</definedName>
    <definedName name="ㄷㄷ" localSheetId="13" hidden="1">#REF!</definedName>
    <definedName name="ㄷㄷ" localSheetId="3" hidden="1">#REF!</definedName>
    <definedName name="ㄷㄷ" localSheetId="11" hidden="1">#REF!</definedName>
    <definedName name="ㄷㄷ" hidden="1">#REF!</definedName>
    <definedName name="ㄷㄷㄱㄱ" localSheetId="1" hidden="1">{"'용역비'!$A$4:$C$8"}</definedName>
    <definedName name="ㄷㄷㄱㄱ" localSheetId="13" hidden="1">{"'용역비'!$A$4:$C$8"}</definedName>
    <definedName name="ㄷㄷㄱㄱ" localSheetId="3" hidden="1">{"'용역비'!$A$4:$C$8"}</definedName>
    <definedName name="ㄷㄷㄱㄱ" localSheetId="11" hidden="1">{"'용역비'!$A$4:$C$8"}</definedName>
    <definedName name="ㄷㄷㄱㄱ" hidden="1">{"'용역비'!$A$4:$C$8"}</definedName>
    <definedName name="ㄷㄷㅈ">#REF!</definedName>
    <definedName name="ㄷㄹㄹㅇ">#REF!</definedName>
    <definedName name="ㄷㄹㅇㄴ">#REF!</definedName>
    <definedName name="ㄷㄹㅇㄴㄹ">#REF!</definedName>
    <definedName name="ㄷㅂㅈㄷ" localSheetId="8">BLCH</definedName>
    <definedName name="ㄷㅂㅈㄷ" localSheetId="10">BLCH</definedName>
    <definedName name="ㄷㅂㅈㄷ" localSheetId="9">BLCH</definedName>
    <definedName name="ㄷㅂㅈㄷ">BLCH</definedName>
    <definedName name="ㄷㅅㅈㄷ" localSheetId="8" hidden="1">#REF!</definedName>
    <definedName name="ㄷㅅㅈㄷ" localSheetId="7" hidden="1">#REF!</definedName>
    <definedName name="ㄷㅅㅈㄷ" localSheetId="10" hidden="1">#REF!</definedName>
    <definedName name="ㄷㅅㅈㄷ" localSheetId="9" hidden="1">#REF!</definedName>
    <definedName name="ㄷㅅㅈㄷ" localSheetId="1" hidden="1">#REF!</definedName>
    <definedName name="ㄷㅅㅈㄷ" localSheetId="13" hidden="1">#REF!</definedName>
    <definedName name="ㄷㅅㅈㄷ" localSheetId="3" hidden="1">#REF!</definedName>
    <definedName name="ㄷㅅㅈㄷ" localSheetId="11" hidden="1">#REF!</definedName>
    <definedName name="ㄷㅅㅈㄷ" hidden="1">#REF!</definedName>
    <definedName name="ㄷ숃ㄱ" localSheetId="8" hidden="1">#REF!</definedName>
    <definedName name="ㄷ숃ㄱ" localSheetId="7" hidden="1">#REF!</definedName>
    <definedName name="ㄷ숃ㄱ" localSheetId="10" hidden="1">#REF!</definedName>
    <definedName name="ㄷ숃ㄱ" localSheetId="9" hidden="1">#REF!</definedName>
    <definedName name="ㄷ숃ㄱ" localSheetId="1" hidden="1">#REF!</definedName>
    <definedName name="ㄷ숃ㄱ" localSheetId="13" hidden="1">#REF!</definedName>
    <definedName name="ㄷ숃ㄱ" localSheetId="3" hidden="1">#REF!</definedName>
    <definedName name="ㄷ숃ㄱ" localSheetId="11" hidden="1">#REF!</definedName>
    <definedName name="ㄷ숃ㄱ" hidden="1">#REF!</definedName>
    <definedName name="ㄷㅇㄴ">#REF!</definedName>
    <definedName name="ㄷㅇㄷㅇㄷ" localSheetId="3" hidden="1">#REF!</definedName>
    <definedName name="ㄷㅇㄷㅇㄷ" hidden="1">#REF!</definedName>
    <definedName name="ㄷㅇㄹ">#REF!</definedName>
    <definedName name="ㄷㅇㄹㄴ">#REF!</definedName>
    <definedName name="ㄷㅈㄱㅈㄷㄱ" localSheetId="3" hidden="1">#REF!</definedName>
    <definedName name="ㄷㅈㄱㅈㄷㄱ" hidden="1">#REF!</definedName>
    <definedName name="ㄷㅍㅂ" localSheetId="1" hidden="1">{"'용역비'!$A$4:$C$8"}</definedName>
    <definedName name="ㄷㅍㅂ" localSheetId="13" hidden="1">{"'용역비'!$A$4:$C$8"}</definedName>
    <definedName name="ㄷㅍㅂ" localSheetId="3" hidden="1">{"'용역비'!$A$4:$C$8"}</definedName>
    <definedName name="ㄷㅍㅂ" localSheetId="11" hidden="1">{"'용역비'!$A$4:$C$8"}</definedName>
    <definedName name="ㄷㅍㅂ" hidden="1">{"'용역비'!$A$4:$C$8"}</definedName>
    <definedName name="다">#REF!</definedName>
    <definedName name="다목">#REF!</definedName>
    <definedName name="다배관방식" hidden="1">{#N/A,#N/A,FALSE,"Sheet1"}</definedName>
    <definedName name="닥니야지">#REF!</definedName>
    <definedName name="닥트공">#REF!</definedName>
    <definedName name="닥트설치공사" hidden="1">{#N/A,#N/A,FALSE,"전력간선"}</definedName>
    <definedName name="단.산" hidden="1">{#N/A,#N/A,FALSE,"현장 NCR 분석";#N/A,#N/A,FALSE,"현장품질감사";#N/A,#N/A,FALSE,"현장품질감사"}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대비" localSheetId="8" hidden="1">#REF!</definedName>
    <definedName name="단가대비" localSheetId="7" hidden="1">#REF!</definedName>
    <definedName name="단가대비" localSheetId="10" hidden="1">#REF!</definedName>
    <definedName name="단가대비" localSheetId="9" hidden="1">#REF!</definedName>
    <definedName name="단가대비" localSheetId="1" hidden="1">#REF!</definedName>
    <definedName name="단가대비" localSheetId="13" hidden="1">#REF!</definedName>
    <definedName name="단가대비" localSheetId="3" hidden="1">#REF!</definedName>
    <definedName name="단가대비" localSheetId="11" hidden="1">#REF!</definedName>
    <definedName name="단가대비" hidden="1">#REF!</definedName>
    <definedName name="단가대상표">#REF!</definedName>
    <definedName name="단가대상표1">#REF!</definedName>
    <definedName name="단가만" hidden="1">{#N/A,#N/A,FALSE,"Sheet1"}</definedName>
    <definedName name="단가비교" hidden="1">#REF!</definedName>
    <definedName name="단가산출서2" hidden="1">{#N/A,#N/A,FALSE,"포장단가"}</definedName>
    <definedName name="단가조건영역">#REF!</definedName>
    <definedName name="단가조건표">#REF!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인상" hidden="1">#REF!</definedName>
    <definedName name="대">#REF!</definedName>
    <definedName name="대가">#REF!</definedName>
    <definedName name="대가목록" localSheetId="3" hidden="1">#REF!</definedName>
    <definedName name="대가목록" hidden="1">#REF!</definedName>
    <definedName name="대강당배관" localSheetId="8" hidden="1">#REF!</definedName>
    <definedName name="대강당배관" localSheetId="7" hidden="1">#REF!</definedName>
    <definedName name="대강당배관" localSheetId="10" hidden="1">#REF!</definedName>
    <definedName name="대강당배관" localSheetId="9" hidden="1">#REF!</definedName>
    <definedName name="대강당배관" localSheetId="1" hidden="1">#REF!</definedName>
    <definedName name="대강당배관" localSheetId="13" hidden="1">#REF!</definedName>
    <definedName name="대강당배관" localSheetId="3" hidden="1">#REF!</definedName>
    <definedName name="대강당배관" localSheetId="11" hidden="1">#REF!</definedName>
    <definedName name="대강당배관" hidden="1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" localSheetId="1" hidden="1">{"'용역비'!$A$4:$C$8"}</definedName>
    <definedName name="대상" localSheetId="13" hidden="1">{"'용역비'!$A$4:$C$8"}</definedName>
    <definedName name="대상" localSheetId="3" hidden="1">{"'용역비'!$A$4:$C$8"}</definedName>
    <definedName name="대상" localSheetId="11" hidden="1">{"'용역비'!$A$4:$C$8"}</definedName>
    <definedName name="대상" hidden="1">{"'용역비'!$A$4:$C$8"}</definedName>
    <definedName name="대상목록" hidden="1">#REF!</definedName>
    <definedName name="대상표">#REF!</definedName>
    <definedName name="대손" localSheetId="3" hidden="1">{#N/A,#N/A,FALSE,"Aging Summary";#N/A,#N/A,FALSE,"Ratio Analysis";#N/A,#N/A,FALSE,"Test 120 Day Accts";#N/A,#N/A,FALSE,"Tickmarks"}</definedName>
    <definedName name="대손" hidden="1">{#N/A,#N/A,FALSE,"Aging Summary";#N/A,#N/A,FALSE,"Ratio Analysis";#N/A,#N/A,FALSE,"Test 120 Day Accts";#N/A,#N/A,FALSE,"Tickmarks"}</definedName>
    <definedName name="대야단가" localSheetId="3" hidden="1">#REF!</definedName>
    <definedName name="대야단가" hidden="1">#REF!</definedName>
    <definedName name="대전내역서_대전추가비교표_List">#REF!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도" hidden="1">{#N/A,#N/A,FALSE,"단면 제원"}</definedName>
    <definedName name="도배공">#REF!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#REF!</definedName>
    <definedName name="도편수">#REF!</definedName>
    <definedName name="독립형E">#REF!</definedName>
    <definedName name="독산">#REF!</definedName>
    <definedName name="독야">#REF!</definedName>
    <definedName name="독평">#REF!</definedName>
    <definedName name="동발공_터널">#REF!</definedName>
    <definedName name="동원">#REF!</definedName>
    <definedName name="동원1">#REF!</definedName>
    <definedName name="두장" hidden="1">{#N/A,#N/A,FALSE,"운반시간"}</definedName>
    <definedName name="드라공" localSheetId="3" hidden="1">#REF!</definedName>
    <definedName name="드라공" hidden="1">#REF!</definedName>
    <definedName name="드잡이공">#REF!</definedName>
    <definedName name="등락폭산정표" hidden="1">{#N/A,#N/A,FALSE,"포장단가"}</definedName>
    <definedName name="등주감시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떠" hidden="1">{#N/A,#N/A,FALSE,"단면 제원"}</definedName>
    <definedName name="ㄹ" localSheetId="1" hidden="1">{#N/A,#N/A,TRUE,"토적및재료집계";#N/A,#N/A,TRUE,"토적및재료집계";#N/A,#N/A,TRUE,"단위량"}</definedName>
    <definedName name="ㄹ" localSheetId="13" hidden="1">{#N/A,#N/A,TRUE,"토적및재료집계";#N/A,#N/A,TRUE,"토적및재료집계";#N/A,#N/A,TRUE,"단위량"}</definedName>
    <definedName name="ㄹ" localSheetId="3" hidden="1">{#N/A,#N/A,TRUE,"토적및재료집계";#N/A,#N/A,TRUE,"토적및재료집계";#N/A,#N/A,TRUE,"단위량"}</definedName>
    <definedName name="ㄹ" localSheetId="11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20">#REF!</definedName>
    <definedName name="ㄹㄴ" hidden="1">#REF!</definedName>
    <definedName name="ㄹㄴㄹㄹ" hidden="1">{"'용역비'!$A$4:$C$8"}</definedName>
    <definedName name="ㄹㄴㅇㄹ" localSheetId="3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ㄷㅁㅈㄱㄹㄷ" hidden="1">#REF!</definedName>
    <definedName name="ㄹㄹ" localSheetId="8" hidden="1">#REF!</definedName>
    <definedName name="ㄹㄹ" localSheetId="7" hidden="1">#REF!</definedName>
    <definedName name="ㄹㄹ" localSheetId="10" hidden="1">#REF!</definedName>
    <definedName name="ㄹㄹ" localSheetId="9" hidden="1">#REF!</definedName>
    <definedName name="ㄹㄹ" localSheetId="1" hidden="1">#REF!</definedName>
    <definedName name="ㄹㄹ" localSheetId="13" hidden="1">#REF!</definedName>
    <definedName name="ㄹㄹ" localSheetId="3" hidden="1">#REF!</definedName>
    <definedName name="ㄹㄹ" localSheetId="11" hidden="1">#REF!</definedName>
    <definedName name="ㄹㄹ" hidden="1">#REF!</definedName>
    <definedName name="ㄹㄹㄹ" localSheetId="8" hidden="1">#REF!</definedName>
    <definedName name="ㄹㄹㄹ" localSheetId="7" hidden="1">#REF!</definedName>
    <definedName name="ㄹㄹㄹ" localSheetId="10" hidden="1">#REF!</definedName>
    <definedName name="ㄹㄹㄹ" localSheetId="9" hidden="1">#REF!</definedName>
    <definedName name="ㄹㄹㄹ" localSheetId="1" hidden="1">#REF!</definedName>
    <definedName name="ㄹㄹㄹ" localSheetId="13" hidden="1">#REF!</definedName>
    <definedName name="ㄹㄹㄹ" localSheetId="3" hidden="1">{"'용역비'!$A$4:$C$8"}</definedName>
    <definedName name="ㄹㄹㄹ" localSheetId="11" hidden="1">#REF!</definedName>
    <definedName name="ㄹㄹㄹ" hidden="1">{"'용역비'!$A$4:$C$8"}</definedName>
    <definedName name="ㄹㄹㄹㄹㄹ" localSheetId="1" hidden="1">{"'용역비'!$A$4:$C$8"}</definedName>
    <definedName name="ㄹㄹㄹㄹㄹ" localSheetId="13" hidden="1">{"'용역비'!$A$4:$C$8"}</definedName>
    <definedName name="ㄹㄹㄹㄹㄹ" localSheetId="3" hidden="1">{"'용역비'!$A$4:$C$8"}</definedName>
    <definedName name="ㄹㄹㄹㄹㄹ" localSheetId="11" hidden="1">{"'용역비'!$A$4:$C$8"}</definedName>
    <definedName name="ㄹㄹㄹㄹㄹ" hidden="1">{"'용역비'!$A$4:$C$8"}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8" hidden="1">#REF!</definedName>
    <definedName name="ㄹㅇㄶ" localSheetId="7" hidden="1">#REF!</definedName>
    <definedName name="ㄹㅇㄶ" localSheetId="10" hidden="1">#REF!</definedName>
    <definedName name="ㄹㅇㄶ" localSheetId="9" hidden="1">#REF!</definedName>
    <definedName name="ㄹㅇㄶ" localSheetId="1" hidden="1">#REF!</definedName>
    <definedName name="ㄹㅇㄶ" localSheetId="13" hidden="1">#REF!</definedName>
    <definedName name="ㄹㅇㄶ" localSheetId="3" hidden="1">#REF!</definedName>
    <definedName name="ㄹㅇㄶ" localSheetId="11" hidden="1">#REF!</definedName>
    <definedName name="ㄹㅇㄶ" hidden="1">#REF!</definedName>
    <definedName name="ㄹㅇㄶ옿" hidden="1">#REF!</definedName>
    <definedName name="ㄹㅇㄹ" hidden="1">{#N/A,#N/A,FALSE,"혼합골재"}</definedName>
    <definedName name="ㄹㅇㄹㅇ" localSheetId="8" hidden="1">#REF!</definedName>
    <definedName name="ㄹㅇㄹㅇ" localSheetId="7" hidden="1">#REF!</definedName>
    <definedName name="ㄹㅇㄹㅇ" localSheetId="10" hidden="1">#REF!</definedName>
    <definedName name="ㄹㅇㄹㅇ" localSheetId="9" hidden="1">#REF!</definedName>
    <definedName name="ㄹㅇㄹㅇ" localSheetId="1" hidden="1">#REF!</definedName>
    <definedName name="ㄹㅇㄹㅇ" localSheetId="13" hidden="1">#REF!</definedName>
    <definedName name="ㄹㅇㄹㅇ" localSheetId="3" hidden="1">#REF!</definedName>
    <definedName name="ㄹㅇㄹㅇ" localSheetId="11" hidden="1">#REF!</definedName>
    <definedName name="ㄹㅇㄹㅇ" hidden="1">#REF!</definedName>
    <definedName name="ㄹㅇㅎㄹㅇ" localSheetId="8" hidden="1">#REF!</definedName>
    <definedName name="ㄹㅇㅎㄹㅇ" localSheetId="7" hidden="1">#REF!</definedName>
    <definedName name="ㄹㅇㅎㄹㅇ" localSheetId="10" hidden="1">#REF!</definedName>
    <definedName name="ㄹㅇㅎㄹㅇ" localSheetId="9" hidden="1">#REF!</definedName>
    <definedName name="ㄹㅇㅎㄹㅇ" localSheetId="1" hidden="1">#REF!</definedName>
    <definedName name="ㄹㅇㅎㄹㅇ" localSheetId="13" hidden="1">#REF!</definedName>
    <definedName name="ㄹㅇㅎㄹㅇ" localSheetId="3" hidden="1">#REF!</definedName>
    <definedName name="ㄹㅇㅎㄹㅇ" localSheetId="11" hidden="1">#REF!</definedName>
    <definedName name="ㄹㅇㅎㄹㅇ" hidden="1">#REF!</definedName>
    <definedName name="ㄹㅇㅎㅁ" hidden="1">#REF!</definedName>
    <definedName name="ㄹㅇ홀옹ㅎㄹ" localSheetId="8" hidden="1">#REF!</definedName>
    <definedName name="ㄹㅇ홀옹ㅎㄹ" localSheetId="7" hidden="1">#REF!</definedName>
    <definedName name="ㄹㅇ홀옹ㅎㄹ" localSheetId="10" hidden="1">#REF!</definedName>
    <definedName name="ㄹㅇ홀옹ㅎㄹ" localSheetId="9" hidden="1">#REF!</definedName>
    <definedName name="ㄹㅇ홀옹ㅎㄹ" localSheetId="1" hidden="1">#REF!</definedName>
    <definedName name="ㄹㅇ홀옹ㅎㄹ" localSheetId="13" hidden="1">#REF!</definedName>
    <definedName name="ㄹㅇ홀옹ㅎㄹ" localSheetId="3" hidden="1">#REF!</definedName>
    <definedName name="ㄹㅇ홀옹ㅎㄹ" localSheetId="11" hidden="1">#REF!</definedName>
    <definedName name="ㄹㅇ홀옹ㅎㄹ" hidden="1">#REF!</definedName>
    <definedName name="ㄹ헝ㄹ" localSheetId="8" hidden="1">#REF!</definedName>
    <definedName name="ㄹ헝ㄹ" localSheetId="7" hidden="1">#REF!</definedName>
    <definedName name="ㄹ헝ㄹ" localSheetId="10" hidden="1">#REF!</definedName>
    <definedName name="ㄹ헝ㄹ" localSheetId="9" hidden="1">#REF!</definedName>
    <definedName name="ㄹ헝ㄹ" localSheetId="1" hidden="1">#REF!</definedName>
    <definedName name="ㄹ헝ㄹ" localSheetId="13" hidden="1">#REF!</definedName>
    <definedName name="ㄹ헝ㄹ" localSheetId="3" hidden="1">#REF!</definedName>
    <definedName name="ㄹ헝ㄹ" localSheetId="11" hidden="1">#REF!</definedName>
    <definedName name="ㄹ헝ㄹ" hidden="1">#REF!</definedName>
    <definedName name="ㄹ호" localSheetId="3" hidden="1">#REF!</definedName>
    <definedName name="ㄹ호" hidden="1">#REF!</definedName>
    <definedName name="ㄹ호88" localSheetId="3" hidden="1">#REF!</definedName>
    <definedName name="ㄹ호88" hidden="1">#REF!</definedName>
    <definedName name="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니">#REF!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락산">#REF!</definedName>
    <definedName name="락야">#REF!</definedName>
    <definedName name="락평">#REF!</definedName>
    <definedName name="래" hidden="1">{#N/A,#N/A,FALSE,"단면 제원"}</definedName>
    <definedName name="러ㅏㅇ" localSheetId="3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ㅏㅇ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ㅗㄴ머ㅏㄹ">#REF!</definedName>
    <definedName name="렌즈">#REF!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8" hidden="1">#REF!</definedName>
    <definedName name="롬ㄴ" localSheetId="7" hidden="1">#REF!</definedName>
    <definedName name="롬ㄴ" localSheetId="10" hidden="1">#REF!</definedName>
    <definedName name="롬ㄴ" localSheetId="9" hidden="1">#REF!</definedName>
    <definedName name="롬ㄴ" localSheetId="1" hidden="1">#REF!</definedName>
    <definedName name="롬ㄴ" localSheetId="13" hidden="1">#REF!</definedName>
    <definedName name="롬ㄴ" localSheetId="3" hidden="1">#REF!</definedName>
    <definedName name="롬ㄴ" localSheetId="11" hidden="1">#REF!</definedName>
    <definedName name="롬ㄴ" hidden="1">#REF!</definedName>
    <definedName name="롬나ㅓ">#REF!</definedName>
    <definedName name="료" localSheetId="1" hidden="1">{"'용역비'!$A$4:$C$8"}</definedName>
    <definedName name="료" localSheetId="13" hidden="1">{"'용역비'!$A$4:$C$8"}</definedName>
    <definedName name="료" localSheetId="3" hidden="1">{"'용역비'!$A$4:$C$8"}</definedName>
    <definedName name="료" localSheetId="11" hidden="1">{"'용역비'!$A$4:$C$8"}</definedName>
    <definedName name="료" hidden="1">{"'용역비'!$A$4:$C$8"}</definedName>
    <definedName name="루" hidden="1">{#N/A,#N/A,FALSE,"단면 제원"}</definedName>
    <definedName name="루버제외" hidden="1">{#N/A,#N/A,FALSE,"Sheet1"}</definedName>
    <definedName name="리" hidden="1">{#N/A,#N/A,FALSE,"단면 제원"}</definedName>
    <definedName name="ㅀㅎㄹ" localSheetId="3" hidden="1">{#N/A,#N/A,FALSE,"전력간선"}</definedName>
    <definedName name="ㅀㅎㄹ" hidden="1">{#N/A,#N/A,FALSE,"전력간선"}</definedName>
    <definedName name="ㅁ" localSheetId="1" hidden="1">{"'용역비'!$A$4:$C$8"}</definedName>
    <definedName name="ㅁ" localSheetId="13" hidden="1">{"'용역비'!$A$4:$C$8"}</definedName>
    <definedName name="ㅁ" localSheetId="11" hidden="1">{"'용역비'!$A$4:$C$8"}</definedName>
    <definedName name="ㅁ">#REF!</definedName>
    <definedName name="ㅁ1">#REF!</definedName>
    <definedName name="ㅁ100">#REF!</definedName>
    <definedName name="ㅁ2">#REF!</definedName>
    <definedName name="ㅁ331">#REF!</definedName>
    <definedName name="ㅁ38">#REF!</definedName>
    <definedName name="ㅁ384K5">#REF!</definedName>
    <definedName name="ㅁ40">#REF!</definedName>
    <definedName name="ㅁ545">#REF!</definedName>
    <definedName name="ㅁ60">#REF!</definedName>
    <definedName name="ㅁ636">#REF!</definedName>
    <definedName name="ㅁㄴ" hidden="1">#REF!</definedName>
    <definedName name="ㅁㄴㅇ" localSheetId="1" hidden="1">{#N/A,#N/A,FALSE,"배수1"}</definedName>
    <definedName name="ㅁㄴㅇ" localSheetId="13" hidden="1">{#N/A,#N/A,FALSE,"배수1"}</definedName>
    <definedName name="ㅁㄴㅇ" localSheetId="3" hidden="1">#REF!</definedName>
    <definedName name="ㅁㄴㅇ" localSheetId="11" hidden="1">{#N/A,#N/A,FALSE,"배수1"}</definedName>
    <definedName name="ㅁㄴㅇ" hidden="1">#REF!</definedName>
    <definedName name="ㅁㄴㅇㄹ" hidden="1">#REF!</definedName>
    <definedName name="ㅁㄴㅇ류" hidden="1">#REF!</definedName>
    <definedName name="ㅁㄴㅇㄻㄴㅇㄹㄴ" hidden="1">#REF!</definedName>
    <definedName name="ㅁㄴㅇㄻㄴㅇㄹㄴㅁㅎㄴㅇㅎ" localSheetId="1" hidden="1">{"'용역비'!$A$4:$C$8"}</definedName>
    <definedName name="ㅁㄴㅇㄻㄴㅇㄹㄴㅁㅎㄴㅇㅎ" localSheetId="13" hidden="1">{"'용역비'!$A$4:$C$8"}</definedName>
    <definedName name="ㅁㄴㅇㄻㄴㅇㄹㄴㅁㅎㄴㅇㅎ" localSheetId="3" hidden="1">{"'용역비'!$A$4:$C$8"}</definedName>
    <definedName name="ㅁㄴㅇㄻㄴㅇㄹㄴㅁㅎㄴㅇㅎ" localSheetId="11" hidden="1">{"'용역비'!$A$4:$C$8"}</definedName>
    <definedName name="ㅁㄴㅇㄻㄴㅇㄹㄴㅁㅎㄴㅇㅎ" hidden="1">{"'용역비'!$A$4:$C$8"}</definedName>
    <definedName name="ㅁㄴㅇㅁ" localSheetId="1" hidden="1">{"'용역비'!$A$4:$C$8"}</definedName>
    <definedName name="ㅁㄴㅇㅁ" localSheetId="13" hidden="1">{"'용역비'!$A$4:$C$8"}</definedName>
    <definedName name="ㅁㄴㅇㅁ" localSheetId="11" hidden="1">{"'용역비'!$A$4:$C$8"}</definedName>
    <definedName name="ㅁㄴㅇㅁ" hidden="1">{"'용역비'!$A$4:$C$8"}</definedName>
    <definedName name="ㅁㄴㅇㅁㄴㅇㅁㄴㅇ" hidden="1">{"'용역비'!$A$4:$C$8"}</definedName>
    <definedName name="ㅁㄴㅇㅈㅈ" localSheetId="3" hidden="1">#REF!</definedName>
    <definedName name="ㅁㄴㅇㅈㅈ" hidden="1">#REF!</definedName>
    <definedName name="ㅁㄴㅇㅈㅈ3223" localSheetId="3" hidden="1">#REF!</definedName>
    <definedName name="ㅁㄴㅇㅈㅈ3223" hidden="1">#REF!</definedName>
    <definedName name="ㅁㄴㅊㅍㅁㅌㅊ펌ㄴㅇㄹ" hidden="1">#REF!</definedName>
    <definedName name="ㅁㄶㅁㄴ" localSheetId="8" hidden="1">#REF!</definedName>
    <definedName name="ㅁㄶㅁㄴ" localSheetId="7" hidden="1">#REF!</definedName>
    <definedName name="ㅁㄶㅁㄴ" localSheetId="10" hidden="1">#REF!</definedName>
    <definedName name="ㅁㄶㅁㄴ" localSheetId="9" hidden="1">#REF!</definedName>
    <definedName name="ㅁㄶㅁㄴ" localSheetId="1" hidden="1">#REF!</definedName>
    <definedName name="ㅁㄶㅁㄴ" localSheetId="13" hidden="1">#REF!</definedName>
    <definedName name="ㅁㄶㅁㄴ" localSheetId="3" hidden="1">#REF!</definedName>
    <definedName name="ㅁㄶㅁㄴ" localSheetId="11" hidden="1">#REF!</definedName>
    <definedName name="ㅁㄶㅁㄴ" hidden="1">#REF!</definedName>
    <definedName name="ㅁㄻㄴㅇㄹㄴㅇㄹㄴ" hidden="1">#REF!</definedName>
    <definedName name="ㅁㅀ" hidden="1">{#N/A,#N/A,FALSE,"전열산출서"}</definedName>
    <definedName name="ㅁㅀㅁㄴ" localSheetId="8" hidden="1">#REF!</definedName>
    <definedName name="ㅁㅀㅁㄴ" localSheetId="7" hidden="1">#REF!</definedName>
    <definedName name="ㅁㅀㅁㄴ" localSheetId="10" hidden="1">#REF!</definedName>
    <definedName name="ㅁㅀㅁㄴ" localSheetId="9" hidden="1">#REF!</definedName>
    <definedName name="ㅁㅀㅁㄴ" localSheetId="1" hidden="1">#REF!</definedName>
    <definedName name="ㅁㅀㅁㄴ" localSheetId="13" hidden="1">#REF!</definedName>
    <definedName name="ㅁㅀㅁㄴ" localSheetId="3" hidden="1">#REF!</definedName>
    <definedName name="ㅁㅀㅁㄴ" localSheetId="11" hidden="1">#REF!</definedName>
    <definedName name="ㅁㅀㅁㄴ" hidden="1">#REF!</definedName>
    <definedName name="ㅁㅁ">#REF!</definedName>
    <definedName name="ㅁㅁ158">#REF!</definedName>
    <definedName name="ㅁㅁㅁ" localSheetId="3" hidden="1">#REF!</definedName>
    <definedName name="ㅁㅁㅁ" hidden="1">#REF!</definedName>
    <definedName name="ㅁㅁㅁㅁㅁ" localSheetId="1" hidden="1">{"'용역비'!$A$4:$C$8"}</definedName>
    <definedName name="ㅁㅁㅁㅁㅁ" localSheetId="13" hidden="1">{"'용역비'!$A$4:$C$8"}</definedName>
    <definedName name="ㅁㅁㅁㅁㅁ" localSheetId="3" hidden="1">{"'용역비'!$A$4:$C$8"}</definedName>
    <definedName name="ㅁㅁㅁㅁㅁ" localSheetId="11" hidden="1">{"'용역비'!$A$4:$C$8"}</definedName>
    <definedName name="ㅁㅁㅁㅁㅁ" hidden="1">{"'용역비'!$A$4:$C$8"}</definedName>
    <definedName name="ㅁㅁㅁㅁㅁㅁ" hidden="1">#REF!</definedName>
    <definedName name="ㅁㅁㅁㅁㅁㅁㅁㅁ">#REF!</definedName>
    <definedName name="ㅁㅁㅁㅁㅁㅁㅁㅁㅁㅁㅁㅁㅁㅁ" localSheetId="3" hidden="1">{"'용역비'!$A$4:$C$8"}</definedName>
    <definedName name="ㅁㅁㅁㅁㅁㅁㅁㅁㅁㅁㅁㅁㅁㅁ" hidden="1">{"'용역비'!$A$4:$C$8"}</definedName>
    <definedName name="ㅁㅁㅁㅂ" localSheetId="3" hidden="1">{"'용역비'!$A$4:$C$8"}</definedName>
    <definedName name="ㅁㅁㅁㅂ" hidden="1">{"'용역비'!$A$4:$C$8"}</definedName>
    <definedName name="ㅁㅂ">#REF!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리">#REF!</definedName>
    <definedName name="ㅁㅇㅁㄴㅇ" localSheetId="3" hidden="1">{"'용역비'!$A$4:$C$8"}</definedName>
    <definedName name="ㅁㅇㅁㄴㅇ" hidden="1">{"'용역비'!$A$4:$C$8"}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#REF!</definedName>
    <definedName name="만득이" localSheetId="3" hidden="1">{#N/A,#N/A,FALSE,"2~8번"}</definedName>
    <definedName name="만득이" hidden="1">{#N/A,#N/A,FALSE,"2~8번"}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형C1">#REF!</definedName>
    <definedName name="매입형C2">#REF!</definedName>
    <definedName name="매입형C3">#REF!</definedName>
    <definedName name="맨홀3">#REF!</definedName>
    <definedName name="머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명일" hidden="1">{#N/A,#N/A,FALSE,"속도"}</definedName>
    <definedName name="모" hidden="1">{#N/A,#N/A,FALSE,"현장 NCR 분석";#N/A,#N/A,FALSE,"현장품질감사";#N/A,#N/A,FALSE,"현장품질감사"}</definedName>
    <definedName name="모형01">#REF!</definedName>
    <definedName name="모형일위" hidden="1">{#N/A,#N/A,FALSE,"전열산출서"}</definedName>
    <definedName name="모형표지" localSheetId="1" hidden="1">{"'용역비'!$A$4:$C$8"}</definedName>
    <definedName name="모형표지" localSheetId="13" hidden="1">{"'용역비'!$A$4:$C$8"}</definedName>
    <definedName name="모형표지" localSheetId="3" hidden="1">{"'용역비'!$A$4:$C$8"}</definedName>
    <definedName name="모형표지" localSheetId="11" hidden="1">{"'용역비'!$A$4:$C$8"}</definedName>
    <definedName name="모형표지" hidden="1">{"'용역비'!$A$4:$C$8"}</definedName>
    <definedName name="목도">#REF!</definedName>
    <definedName name="목록" hidden="1">{#N/A,#N/A,FALSE,"현장 NCR 분석";#N/A,#N/A,FALSE,"현장품질감사";#N/A,#N/A,FALSE,"현장품질감사"}</definedName>
    <definedName name="목록1" hidden="1">#REF!</definedName>
    <definedName name="목록대상표">#REF!</definedName>
    <definedName name="목조각공">#REF!</definedName>
    <definedName name="목차1">#REF!</definedName>
    <definedName name="목차2">#REF!</definedName>
    <definedName name="목차3">#REF!</definedName>
    <definedName name="몰라">#REF!</definedName>
    <definedName name="몰러" localSheetId="8" hidden="1">#REF!</definedName>
    <definedName name="몰러" localSheetId="7" hidden="1">#REF!</definedName>
    <definedName name="몰러" localSheetId="10" hidden="1">#REF!</definedName>
    <definedName name="몰러" localSheetId="9" hidden="1">#REF!</definedName>
    <definedName name="몰러" localSheetId="3" hidden="1">#REF!</definedName>
    <definedName name="몰러" hidden="1">#REF!</definedName>
    <definedName name="무선안테나공">#REF!</definedName>
    <definedName name="무형자산" localSheetId="3" hidden="1">{#N/A,#N/A,FALSE,"Aging Summary";#N/A,#N/A,FALSE,"Ratio Analysis";#N/A,#N/A,FALSE,"Test 120 Day Accts";#N/A,#N/A,FALSE,"Tickmarks"}</definedName>
    <definedName name="무형자산" hidden="1">{#N/A,#N/A,FALSE,"Aging Summary";#N/A,#N/A,FALSE,"Ratio Analysis";#N/A,#N/A,FALSE,"Test 120 Day Accts";#N/A,#N/A,FALSE,"Tickmarks"}</definedName>
    <definedName name="문서" hidden="1">{#N/A,#N/A,FALSE,"현장 NCR 분석";#N/A,#N/A,FALSE,"현장품질감사";#N/A,#N/A,FALSE,"현장품질감사"}</definedName>
    <definedName name="문서의_처음">#REF!</definedName>
    <definedName name="물가">#REF!</definedName>
    <definedName name="물가2">#REF!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2" localSheetId="8" hidden="1">#REF!</definedName>
    <definedName name="물량2" localSheetId="7" hidden="1">#REF!</definedName>
    <definedName name="물량2" localSheetId="10" hidden="1">#REF!</definedName>
    <definedName name="물량2" localSheetId="9" hidden="1">#REF!</definedName>
    <definedName name="물량2" localSheetId="3" hidden="1">#REF!</definedName>
    <definedName name="물량2" hidden="1">#REF!</definedName>
    <definedName name="뭔소리" hidden="1">#REF!</definedName>
    <definedName name="므" hidden="1">{#N/A,#N/A,FALSE,"단면 제원"}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>#REF!</definedName>
    <definedName name="ㅂ">#REF!</definedName>
    <definedName name="ㅂ." hidden="1">{#N/A,#N/A,FALSE,"조골재"}</definedName>
    <definedName name="ㅂㄱㄹㄷㅈㅅㄷ4ㅈ" localSheetId="8" hidden="1">#REF!</definedName>
    <definedName name="ㅂㄱㄹㄷㅈㅅㄷ4ㅈ" localSheetId="7" hidden="1">#REF!</definedName>
    <definedName name="ㅂㄱㄹㄷㅈㅅㄷ4ㅈ" localSheetId="10" hidden="1">#REF!</definedName>
    <definedName name="ㅂㄱㄹㄷㅈㅅㄷ4ㅈ" localSheetId="9" hidden="1">#REF!</definedName>
    <definedName name="ㅂㄱㄹㄷㅈㅅㄷ4ㅈ" localSheetId="1" hidden="1">#REF!</definedName>
    <definedName name="ㅂㄱㄹㄷㅈㅅㄷ4ㅈ" localSheetId="13" hidden="1">#REF!</definedName>
    <definedName name="ㅂㄱㄹㄷㅈㅅㄷ4ㅈ" localSheetId="3" hidden="1">#REF!</definedName>
    <definedName name="ㅂㄱㄹㄷㅈㅅㄷ4ㅈ" localSheetId="11" hidden="1">#REF!</definedName>
    <definedName name="ㅂㄱㄹㄷㅈㅅㄷ4ㅈ" hidden="1">#REF!</definedName>
    <definedName name="ㅂㄴㅊㅂㄴ" hidden="1">#REF!</definedName>
    <definedName name="ㅂㅁㅋ" localSheetId="3" hidden="1">{"'용역비'!$A$4:$C$8"}</definedName>
    <definedName name="ㅂㅁㅋ" hidden="1">{"'용역비'!$A$4:$C$8"}</definedName>
    <definedName name="ㅂㅂ">#REF!</definedName>
    <definedName name="ㅂㅂㅂ" localSheetId="1" hidden="1">{"'용역비'!$A$4:$C$8"}</definedName>
    <definedName name="ㅂㅂㅂ" localSheetId="13" hidden="1">{"'용역비'!$A$4:$C$8"}</definedName>
    <definedName name="ㅂㅂㅂ" localSheetId="3" hidden="1">{"'용역비'!$A$4:$C$8"}</definedName>
    <definedName name="ㅂㅂㅂ" localSheetId="11" hidden="1">{"'용역비'!$A$4:$C$8"}</definedName>
    <definedName name="ㅂㅂㅂ" hidden="1">{"'용역비'!$A$4:$C$8"}</definedName>
    <definedName name="ㅂㅂㅂㅂ" hidden="1">{#N/A,#N/A,FALSE,"조골재"}</definedName>
    <definedName name="ㅂㅂㅂㅂㅂㅂ" localSheetId="1" hidden="1">{"'용역비'!$A$4:$C$8"}</definedName>
    <definedName name="ㅂㅂㅂㅂㅂㅂ" localSheetId="13" hidden="1">{"'용역비'!$A$4:$C$8"}</definedName>
    <definedName name="ㅂㅂㅂㅂㅂㅂ" localSheetId="3" hidden="1">{"'용역비'!$A$4:$C$8"}</definedName>
    <definedName name="ㅂㅂㅂㅂㅂㅂ" localSheetId="11" hidden="1">{"'용역비'!$A$4:$C$8"}</definedName>
    <definedName name="ㅂㅂㅂㅂㅂㅂ" hidden="1">{"'용역비'!$A$4:$C$8"}</definedName>
    <definedName name="ㅂㅈ">#REF!</definedName>
    <definedName name="ㅂㅈㄷㄱㄱ" localSheetId="3" hidden="1">#REF!</definedName>
    <definedName name="ㅂㅈㄷㄱㄱ" hidden="1">#REF!</definedName>
    <definedName name="ㅂㅈㄷㄱㅈㅂ" localSheetId="8" hidden="1">#REF!</definedName>
    <definedName name="ㅂㅈㄷㄱㅈㅂ" localSheetId="7" hidden="1">#REF!</definedName>
    <definedName name="ㅂㅈㄷㄱㅈㅂ" localSheetId="10" hidden="1">#REF!</definedName>
    <definedName name="ㅂㅈㄷㄱㅈㅂ" localSheetId="9" hidden="1">#REF!</definedName>
    <definedName name="ㅂㅈㄷㄱㅈㅂ" localSheetId="1" hidden="1">#REF!</definedName>
    <definedName name="ㅂㅈㄷㄱㅈㅂ" localSheetId="13" hidden="1">#REF!</definedName>
    <definedName name="ㅂㅈㄷㄱㅈㅂ" localSheetId="3" hidden="1">#REF!</definedName>
    <definedName name="ㅂㅈㄷㄱㅈㅂ" localSheetId="11" hidden="1">#REF!</definedName>
    <definedName name="ㅂㅈㄷㄱㅈㅂ" hidden="1">#REF!</definedName>
    <definedName name="ㅂㅈㄷㅈ" localSheetId="3" hidden="1">#REF!</definedName>
    <definedName name="ㅂㅈㄷㅈ" hidden="1">#REF!</definedName>
    <definedName name="ㅂㅈㅂㅈㅂㅈ">#REF!</definedName>
    <definedName name="ㅂㅋ" localSheetId="3" hidden="1">{"'용역비'!$A$4:$C$8"}</definedName>
    <definedName name="ㅂㅋ" hidden="1">{"'용역비'!$A$4:$C$8"}</definedName>
    <definedName name="바보" localSheetId="1" hidden="1">{"'용역비'!$A$4:$C$8"}</definedName>
    <definedName name="바보" localSheetId="13" hidden="1">{"'용역비'!$A$4:$C$8"}</definedName>
    <definedName name="바보" localSheetId="3" hidden="1">{"'용역비'!$A$4:$C$8"}</definedName>
    <definedName name="바보" localSheetId="11" hidden="1">{"'용역비'!$A$4:$C$8"}</definedName>
    <definedName name="바보" hidden="1">{"'용역비'!$A$4:$C$8"}</definedName>
    <definedName name="바부" localSheetId="1" hidden="1">{"'용역비'!$A$4:$C$8"}</definedName>
    <definedName name="바부" localSheetId="13" hidden="1">{"'용역비'!$A$4:$C$8"}</definedName>
    <definedName name="바부" localSheetId="3" hidden="1">{"'용역비'!$A$4:$C$8"}</definedName>
    <definedName name="바부" localSheetId="11" hidden="1">{"'용역비'!$A$4:$C$8"}</definedName>
    <definedName name="바부" hidden="1">{"'용역비'!$A$4:$C$8"}</definedName>
    <definedName name="박원흠" hidden="1">{#N/A,#N/A,FALSE,"현장 NCR 분석";#N/A,#N/A,FALSE,"현장품질감사";#N/A,#N/A,FALSE,"현장품질감사"}</definedName>
    <definedName name="발주처">#REF!</definedName>
    <definedName name="방송설비">#REF!</definedName>
    <definedName name="방수공">#REF!</definedName>
    <definedName name="방음벽" hidden="1">{#N/A,#N/A,FALSE,"배수2"}</definedName>
    <definedName name="배관공">#REF!</definedName>
    <definedName name="배관공수율" hidden="1">#REF!</definedName>
    <definedName name="배수관1">#REF!</definedName>
    <definedName name="배수관2">#REF!</definedName>
    <definedName name="배수관이음관일위2">#REF!</definedName>
    <definedName name="배수관일위2">#REF!</definedName>
    <definedName name="배전반" hidden="1">#REF!</definedName>
    <definedName name="배전전공">#REF!</definedName>
    <definedName name="배전활선전공">#REF!</definedName>
    <definedName name="번호">#REF!</definedName>
    <definedName name="벌목부">#REF!</definedName>
    <definedName name="범례" localSheetId="3" hidden="1">{#N/A,#N/A,FALSE,"전력간선"}</definedName>
    <definedName name="범례" hidden="1">{#N/A,#N/A,FALSE,"전력간선"}</definedName>
    <definedName name="벽돌_블럭_제작공">#REF!</definedName>
    <definedName name="벽체" localSheetId="3" hidden="1">{#N/A,#N/A,FALSE,"혼합골재"}</definedName>
    <definedName name="벽체" hidden="1">{#N/A,#N/A,FALSE,"혼합골재"}</definedName>
    <definedName name="변경단가" hidden="1">{#N/A,#N/A,FALSE,"포장단가"}</definedName>
    <definedName name="변경수량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전전공">#REF!</definedName>
    <definedName name="변현평">#REF!</definedName>
    <definedName name="보">#REF!</definedName>
    <definedName name="보링" hidden="1">{#N/A,#N/A,FALSE,"포장2"}</definedName>
    <definedName name="보링공_지질조사">#REF!</definedName>
    <definedName name="보안공">#REF!</definedName>
    <definedName name="보오링그라우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일러공">#REF!</definedName>
    <definedName name="보통선원">#REF!</definedName>
    <definedName name="보통인부">#REF!</definedName>
    <definedName name="봉화교" hidden="1">{#N/A,#N/A,FALSE,"단면 제원"}</definedName>
    <definedName name="봉화육교" hidden="1">{#N/A,#N/A,FALSE,"단면 제원"}</definedName>
    <definedName name="부" hidden="1">{#N/A,#N/A,FALSE,"현장 NCR 분석";#N/A,#N/A,FALSE,"현장품질감사";#N/A,#N/A,FALSE,"현장품질감사"}</definedName>
    <definedName name="附加價値稅">#REF!</definedName>
    <definedName name="부대1" hidden="1">{#N/A,#N/A,FALSE,"운반시간"}</definedName>
    <definedName name="부대원가" hidden="1">{#N/A,#N/A,FALSE,"배수2"}</definedName>
    <definedName name="부대원본" localSheetId="3" hidden="1">{#N/A,#N/A,FALSE,"토공2"}</definedName>
    <definedName name="부대원본" hidden="1">{#N/A,#N/A,FALSE,"토공2"}</definedName>
    <definedName name="부대입찰서류작성" hidden="1">#REF!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성" hidden="1">{#N/A,#N/A,FALSE,"현장 NCR 분석";#N/A,#N/A,FALSE,"현장품질감사";#N/A,#N/A,FALSE,"현장품질감사"}</definedName>
    <definedName name="부성전기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뷰" hidden="1">{#N/A,#N/A,FALSE,"단가표지"}</definedName>
    <definedName name="비계공">#REF!</definedName>
    <definedName name="비교표1">#REF!</definedName>
    <definedName name="비교표2">#REF!</definedName>
    <definedName name="ㅅ" localSheetId="1" hidden="1">{#N/A,#N/A,TRUE,"토적및재료집계";#N/A,#N/A,TRUE,"토적및재료집계";#N/A,#N/A,TRUE,"단위량"}</definedName>
    <definedName name="ㅅ" localSheetId="13" hidden="1">{#N/A,#N/A,TRUE,"토적및재료집계";#N/A,#N/A,TRUE,"토적및재료집계";#N/A,#N/A,TRUE,"단위량"}</definedName>
    <definedName name="ㅅ" localSheetId="3" hidden="1">{#N/A,#N/A,TRUE,"토적및재료집계";#N/A,#N/A,TRUE,"토적및재료집계";#N/A,#N/A,TRUE,"단위량"}</definedName>
    <definedName name="ㅅ" localSheetId="11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hidden="1">{#N/A,#N/A,FALSE,"단가표지"}</definedName>
    <definedName name="ㅅㄱㅈ" localSheetId="8" hidden="1">#REF!</definedName>
    <definedName name="ㅅㄱㅈ" localSheetId="7" hidden="1">#REF!</definedName>
    <definedName name="ㅅㄱㅈ" localSheetId="10" hidden="1">#REF!</definedName>
    <definedName name="ㅅㄱㅈ" localSheetId="9" hidden="1">#REF!</definedName>
    <definedName name="ㅅㄱㅈ" localSheetId="1" hidden="1">#REF!</definedName>
    <definedName name="ㅅㄱㅈ" localSheetId="13" hidden="1">#REF!</definedName>
    <definedName name="ㅅㄱㅈ" localSheetId="3" hidden="1">#REF!</definedName>
    <definedName name="ㅅㄱㅈ" localSheetId="11" hidden="1">#REF!</definedName>
    <definedName name="ㅅㄱㅈ" hidden="1">#REF!</definedName>
    <definedName name="ㅅㄹ" hidden="1">{#N/A,#N/A,FALSE,"골재소요량";#N/A,#N/A,FALSE,"골재소요량"}</definedName>
    <definedName name="ㅅㅅ" localSheetId="8" hidden="1">#REF!</definedName>
    <definedName name="ㅅㅅ" localSheetId="7" hidden="1">#REF!</definedName>
    <definedName name="ㅅㅅ" localSheetId="10" hidden="1">#REF!</definedName>
    <definedName name="ㅅㅅ" localSheetId="9" hidden="1">#REF!</definedName>
    <definedName name="ㅅㅅ" localSheetId="1" hidden="1">#REF!</definedName>
    <definedName name="ㅅㅅ" localSheetId="13" hidden="1">#REF!</definedName>
    <definedName name="ㅅㅅ" localSheetId="3" hidden="1">#REF!</definedName>
    <definedName name="ㅅㅅ" localSheetId="11" hidden="1">#REF!</definedName>
    <definedName name="ㅅㅅ" hidden="1">#REF!</definedName>
    <definedName name="ㅅㅅㅅ" hidden="1">#REF!</definedName>
    <definedName name="ㅅㅅㅅㅅㅅ">#REF!</definedName>
    <definedName name="ㅅㅇ" hidden="1">{#N/A,#N/A,FALSE,"혼합골재"}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 hidden="1">#REF!</definedName>
    <definedName name="사급" hidden="1">{#N/A,#N/A,FALSE,"배수2"}</definedName>
    <definedName name="사랑" localSheetId="3" hidden="1">#REF!</definedName>
    <definedName name="사랑" hidden="1">#REF!</definedName>
    <definedName name="사석채움면적산출" localSheetId="3" hidden="1">{#N/A,#N/A,FALSE,"2~8번"}</definedName>
    <definedName name="사석채움면적산출" hidden="1">{#N/A,#N/A,FALSE,"2~8번"}</definedName>
    <definedName name="사업계획" localSheetId="3" hidden="1">#REF!</definedName>
    <definedName name="사업계획" hidden="1">#REF!</definedName>
    <definedName name="사업명">#REF!</definedName>
    <definedName name="사인">#REF!</definedName>
    <definedName name="사인내역">#REF!</definedName>
    <definedName name="사인원가" localSheetId="3" hidden="1">#REF!</definedName>
    <definedName name="사인원가" hidden="1">#REF!</definedName>
    <definedName name="사인일위">#REF!</definedName>
    <definedName name="사인제조노님">#REF!</definedName>
    <definedName name="산출" hidden="1">{"'단계별시설공사비'!$A$3:$K$51"}</definedName>
    <definedName name="산출내역">#REF!</definedName>
    <definedName name="산표">#REF!</definedName>
    <definedName name="삼" hidden="1">#REF!</definedName>
    <definedName name="삼호" hidden="1">{#N/A,#N/A,FALSE,"배수2"}</definedName>
    <definedName name="상급원자력기술자">#REF!</definedName>
    <definedName name="상대" localSheetId="3" hidden="1">#REF!</definedName>
    <definedName name="상대" hidden="1">#REF!</definedName>
    <definedName name="새" hidden="1">{#N/A,#N/A,FALSE,"단면 제원"}</definedName>
    <definedName name="새아이" hidden="1">#REF!</definedName>
    <definedName name="새이름" localSheetId="3" hidden="1">#REF!</definedName>
    <definedName name="새이름" hidden="1">#REF!</definedName>
    <definedName name="샷시공">#REF!</definedName>
    <definedName name="석공">#REF!</definedName>
    <definedName name="석조각공">#REF!</definedName>
    <definedName name="석축1">#REF!</definedName>
    <definedName name="선로신설">#REF!</definedName>
    <definedName name="선로철거">#REF!</definedName>
    <definedName name="선부">#REF!</definedName>
    <definedName name="선진업체">#REF!</definedName>
    <definedName name="설계">#REF!</definedName>
    <definedName name="설계가">#REF!</definedName>
    <definedName name="설계내역">#REF!</definedName>
    <definedName name="설계변경" hidden="1">{#N/A,#N/A,TRUE,"수량총괄";#N/A,#N/A,TRUE,"공사비예산서";#N/A,#N/A,TRUE,"공사비예산서 (2)"}</definedName>
    <definedName name="설계비계산2">#REF!</definedName>
    <definedName name="설계서">#REF!</definedName>
    <definedName name="설계설먕" localSheetId="3" hidden="1">{#N/A,#N/A,FALSE,"전력간선"}</definedName>
    <definedName name="설계설먕" hidden="1">{#N/A,#N/A,FALSE,"전력간선"}</definedName>
    <definedName name="설계설명" localSheetId="3" hidden="1">#REF!</definedName>
    <definedName name="설계설명" hidden="1">#REF!</definedName>
    <definedName name="설계조정율">#REF!</definedName>
    <definedName name="설명" hidden="1">{#N/A,#N/A,FALSE,"부대1"}</definedName>
    <definedName name="설명서" localSheetId="3" hidden="1">{#N/A,#N/A,FALSE,"전력간선"}</definedName>
    <definedName name="설명서" hidden="1">{#N/A,#N/A,FALSE,"전력간선"}</definedName>
    <definedName name="설비" localSheetId="1" hidden="1">{#N/A,#N/A,TRUE,"토적및재료집계";#N/A,#N/A,TRUE,"토적및재료집계";#N/A,#N/A,TRUE,"단위량"}</definedName>
    <definedName name="설비" localSheetId="13" hidden="1">{#N/A,#N/A,TRUE,"토적및재료집계";#N/A,#N/A,TRUE,"토적및재료집계";#N/A,#N/A,TRUE,"단위량"}</definedName>
    <definedName name="설비" localSheetId="3" hidden="1">{#N/A,#N/A,TRUE,"토적및재료집계";#N/A,#N/A,TRUE,"토적및재료집계";#N/A,#N/A,TRUE,"단위량"}</definedName>
    <definedName name="설비" localSheetId="11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비원가집계표" hidden="1">#REF!</definedName>
    <definedName name="설치부문" hidden="1">#REF!</definedName>
    <definedName name="세무서신고용" localSheetId="3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세무서신고용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소계">#REF!</definedName>
    <definedName name="소계3">#REF!</definedName>
    <definedName name="소계4">#REF!</definedName>
    <definedName name="소계5">#REF!</definedName>
    <definedName name="소방사항" hidden="1">#REF!</definedName>
    <definedName name="소방설비">#REF!</definedName>
    <definedName name="소운반" hidden="1">{#N/A,#N/A,FALSE,"포장단가"}</definedName>
    <definedName name="소장">#REF!</definedName>
    <definedName name="소화배관" hidden="1">{#N/A,#N/A,FALSE,"전력간선"}</definedName>
    <definedName name="속표지" hidden="1">{"'용역비'!$A$4:$C$8"}</definedName>
    <definedName name="송전전공">#REF!</definedName>
    <definedName name="송전활선전공">#REF!</definedName>
    <definedName name="쇼ㅕ77" localSheetId="3" hidden="1">#REF!</definedName>
    <definedName name="쇼ㅕ77" hidden="1">#REF!</definedName>
    <definedName name="숃" hidden="1">#REF!</definedName>
    <definedName name="수" hidden="1">#REF!</definedName>
    <definedName name="수2" localSheetId="1" hidden="1">{#N/A,#N/A,TRUE,"토적및재료집계";#N/A,#N/A,TRUE,"토적및재료집계";#N/A,#N/A,TRUE,"단위량"}</definedName>
    <definedName name="수2" localSheetId="13" hidden="1">{#N/A,#N/A,TRUE,"토적및재료집계";#N/A,#N/A,TRUE,"토적및재료집계";#N/A,#N/A,TRUE,"단위량"}</definedName>
    <definedName name="수2" localSheetId="3" hidden="1">{#N/A,#N/A,TRUE,"토적및재료집계";#N/A,#N/A,TRUE,"토적및재료집계";#N/A,#N/A,TRUE,"단위량"}</definedName>
    <definedName name="수2" localSheetId="11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1" hidden="1">{#N/A,#N/A,TRUE,"토적및재료집계";#N/A,#N/A,TRUE,"토적및재료집계";#N/A,#N/A,TRUE,"단위량"}</definedName>
    <definedName name="수3" localSheetId="13" hidden="1">{#N/A,#N/A,TRUE,"토적및재료집계";#N/A,#N/A,TRUE,"토적및재료집계";#N/A,#N/A,TRUE,"단위량"}</definedName>
    <definedName name="수3" localSheetId="3" hidden="1">{#N/A,#N/A,TRUE,"토적및재료집계";#N/A,#N/A,TRUE,"토적및재료집계";#N/A,#N/A,TRUE,"단위량"}</definedName>
    <definedName name="수3" localSheetId="11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계산">#REF!</definedName>
    <definedName name="수량산출">#REF!</definedName>
    <definedName name="수량산출2">#REF!</definedName>
    <definedName name="수량산출내역" hidden="1">{#N/A,#N/A,FALSE,"포장단가"}</definedName>
    <definedName name="수량집계" hidden="1">{#N/A,#N/A,FALSE,"포장단가"}</definedName>
    <definedName name="수로관" localSheetId="3" hidden="1">{#N/A,#N/A,FALSE,"혼합골재"}</definedName>
    <definedName name="수로관" hidden="1">{#N/A,#N/A,FALSE,"혼합골재"}</definedName>
    <definedName name="수저일위대가" hidden="1">{"'용역비'!$A$4:$C$8"}</definedName>
    <definedName name="수정" hidden="1">{#N/A,#N/A,FALSE,"단가표지"}</definedName>
    <definedName name="수정가격표" hidden="1">{#N/A,#N/A,FALSE,"정산총괄 ";#N/A,#N/A,FALSE,"정산설명개착"}</definedName>
    <definedName name="수정일위대가표" hidden="1">{"'용역비'!$A$4:$C$8"}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純工事原價">#REF!</definedName>
    <definedName name="스크린">#REF!</definedName>
    <definedName name="스틸그레이팅">#REF!</definedName>
    <definedName name="스틸그레이팅2">#REF!</definedName>
    <definedName name="승용교" localSheetId="3" hidden="1">{#N/A,#N/A,FALSE,"2~8번"}</definedName>
    <definedName name="승용교" hidden="1">{#N/A,#N/A,FALSE,"2~8번"}</definedName>
    <definedName name="시공측량사">#REF!</definedName>
    <definedName name="시공측량사조수">#REF!</definedName>
    <definedName name="시멘트운반" hidden="1">{#N/A,#N/A,FALSE,"포장단가"}</definedName>
    <definedName name="시방">#REF!</definedName>
    <definedName name="시방1">#REF!</definedName>
    <definedName name="시스템노무비합계">#REF!</definedName>
    <definedName name="시스템재료비">#REF!</definedName>
    <definedName name="시스템재료비합계">#REF!</definedName>
    <definedName name="시작">#REF!</definedName>
    <definedName name="시중노임11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단가" hidden="1">{"'단계별시설공사비'!$A$3:$K$51"}</definedName>
    <definedName name="시험보조수">#REF!</definedName>
    <definedName name="시험사1급">#REF!</definedName>
    <definedName name="시헙사2급">#REF!</definedName>
    <definedName name="신규포장" hidden="1">{#N/A,#N/A,FALSE,"포장단가"}</definedName>
    <definedName name="신라왕경">#REF!</definedName>
    <definedName name="신축공사" hidden="1">{"'단계별시설공사비'!$A$3:$K$51"}</definedName>
    <definedName name="실시공내역" hidden="1">#REF!</definedName>
    <definedName name="실행2" localSheetId="8" hidden="1">#REF!</definedName>
    <definedName name="실행2" localSheetId="7" hidden="1">#REF!</definedName>
    <definedName name="실행2" localSheetId="10" hidden="1">#REF!</definedName>
    <definedName name="실행2" localSheetId="9" hidden="1">#REF!</definedName>
    <definedName name="실행2" localSheetId="1" hidden="1">#REF!</definedName>
    <definedName name="실행2" localSheetId="13" hidden="1">#REF!</definedName>
    <definedName name="실행2" localSheetId="3" hidden="1">#REF!</definedName>
    <definedName name="실행2" localSheetId="11" hidden="1">#REF!</definedName>
    <definedName name="실행2" hidden="1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심산">#REF!</definedName>
    <definedName name="심야">#REF!</definedName>
    <definedName name="심평">#REF!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씨이지" hidden="1">{#N/A,#N/A,FALSE,"현장 NCR 분석";#N/A,#N/A,FALSE,"현장품질감사";#N/A,#N/A,FALSE,"현장품질감사"}</definedName>
    <definedName name="씨지3" hidden="1">{#N/A,#N/A,FALSE,"현장 NCR 분석";#N/A,#N/A,FALSE,"현장품질감사";#N/A,#N/A,FALSE,"현장품질감사"}</definedName>
    <definedName name="씨지4" hidden="1">{#N/A,#N/A,FALSE,"현장 NCR 분석";#N/A,#N/A,FALSE,"현장품질감사";#N/A,#N/A,FALSE,"현장품질감사"}</definedName>
    <definedName name="ㅇ">#REF!</definedName>
    <definedName name="ㅇㄱ셔ㅓㅀ" hidden="1">#REF!</definedName>
    <definedName name="ㅇㄴㄴㅇㅇㄴㄴㅇ" hidden="1">{"'용역비'!$A$4:$C$8"}</definedName>
    <definedName name="ㅇㄴㄹㄴㅇㄹㄹㄴㅇ" hidden="1">{"'용역비'!$A$4:$C$8"}</definedName>
    <definedName name="ㅇㄴㅁㅇㄹㄴㅁ" localSheetId="3" hidden="1">#REF!</definedName>
    <definedName name="ㅇㄴㅁㅇㄹㄴㅁ" hidden="1">#REF!</definedName>
    <definedName name="ㅇㄴㅇ" hidden="1">{"'용역비'!$A$4:$C$8"}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ㄴㅁ" hidden="1">#REF!</definedName>
    <definedName name="ㅇㄹㄹ" localSheetId="8" hidden="1">#REF!</definedName>
    <definedName name="ㅇㄹㄹ" localSheetId="7" hidden="1">#REF!</definedName>
    <definedName name="ㅇㄹㄹ" localSheetId="10" hidden="1">#REF!</definedName>
    <definedName name="ㅇㄹㄹ" localSheetId="9" hidden="1">#REF!</definedName>
    <definedName name="ㅇㄹㄹ" localSheetId="1" hidden="1">#REF!</definedName>
    <definedName name="ㅇㄹㄹ" localSheetId="13" hidden="1">#REF!</definedName>
    <definedName name="ㅇㄹㄹ" localSheetId="11" hidden="1">#REF!</definedName>
    <definedName name="ㅇㄹㄹ" hidden="1">#REF!</definedName>
    <definedName name="ㅇㄹㅀ" localSheetId="3" hidden="1">#REF!</definedName>
    <definedName name="ㅇㄹㅀ" hidden="1">#REF!</definedName>
    <definedName name="ㅇㄹㅇㄹ" localSheetId="8" hidden="1">#REF!</definedName>
    <definedName name="ㅇㄹㅇㄹ" localSheetId="7" hidden="1">#REF!</definedName>
    <definedName name="ㅇㄹㅇㄹ" localSheetId="10" hidden="1">#REF!</definedName>
    <definedName name="ㅇㄹㅇㄹ" localSheetId="9" hidden="1">#REF!</definedName>
    <definedName name="ㅇㄹㅇㄹ" localSheetId="1" hidden="1">#REF!</definedName>
    <definedName name="ㅇㄹㅇㄹ" localSheetId="13" hidden="1">#REF!</definedName>
    <definedName name="ㅇㄹㅇㄹ" localSheetId="3" hidden="1">#REF!</definedName>
    <definedName name="ㅇㄹㅇㄹ" localSheetId="11" hidden="1">#REF!</definedName>
    <definedName name="ㅇㄹㅇㄹ" hidden="1">#REF!</definedName>
    <definedName name="ㅇㄹ홍">#REF!</definedName>
    <definedName name="ㅇㄹ효ㅛ" localSheetId="3" hidden="1">#REF!</definedName>
    <definedName name="ㅇㄹ효ㅛ" hidden="1">#REF!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ㄻㄴㅇㄻㄴㅇㄹ" hidden="1">#REF!</definedName>
    <definedName name="ㅇㄻㅇ" hidden="1">{#N/A,#N/A,FALSE,"전열산출서"}</definedName>
    <definedName name="ㅇㅀ" hidden="1">{"'용역비'!$A$4:$C$8"}</definedName>
    <definedName name="ㅇㅁ" localSheetId="3" hidden="1">{"'용역비'!$A$4:$C$8"}</definedName>
    <definedName name="ㅇㅁ" hidden="1">{"'용역비'!$A$4:$C$8"}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>#REF!</definedName>
    <definedName name="ㅇㅇㄹ" localSheetId="8" hidden="1">#REF!</definedName>
    <definedName name="ㅇㅇㄹ" localSheetId="7" hidden="1">#REF!</definedName>
    <definedName name="ㅇㅇㄹ" localSheetId="10" hidden="1">#REF!</definedName>
    <definedName name="ㅇㅇㄹ" localSheetId="9" hidden="1">#REF!</definedName>
    <definedName name="ㅇㅇㄹ" localSheetId="1" hidden="1">#REF!</definedName>
    <definedName name="ㅇㅇㄹ" localSheetId="13" hidden="1">#REF!</definedName>
    <definedName name="ㅇㅇㄹ" localSheetId="3" hidden="1">#REF!</definedName>
    <definedName name="ㅇㅇㄹ" localSheetId="11" hidden="1">#REF!</definedName>
    <definedName name="ㅇㅇㄹ" hidden="1">#REF!</definedName>
    <definedName name="ㅇㅇㅇ" localSheetId="8" hidden="1">#REF!</definedName>
    <definedName name="ㅇㅇㅇ" localSheetId="7" hidden="1">#REF!</definedName>
    <definedName name="ㅇㅇㅇ" localSheetId="10" hidden="1">#REF!</definedName>
    <definedName name="ㅇㅇㅇ" localSheetId="9" hidden="1">#REF!</definedName>
    <definedName name="ㅇㅇㅇ" localSheetId="1" hidden="1">#REF!</definedName>
    <definedName name="ㅇㅇㅇ" localSheetId="13" hidden="1">#REF!</definedName>
    <definedName name="ㅇㅇㅇ" localSheetId="3" hidden="1">#REF!</definedName>
    <definedName name="ㅇㅇㅇ" localSheetId="11" hidden="1">#REF!</definedName>
    <definedName name="ㅇㅇㅇ" hidden="1">#REF!</definedName>
    <definedName name="ㅇㅇㅇㅇ" localSheetId="8" hidden="1">#REF!</definedName>
    <definedName name="ㅇㅇㅇㅇ" localSheetId="7" hidden="1">#REF!</definedName>
    <definedName name="ㅇㅇㅇㅇ" localSheetId="10" hidden="1">#REF!</definedName>
    <definedName name="ㅇㅇㅇㅇ" localSheetId="9" hidden="1">#REF!</definedName>
    <definedName name="ㅇㅇㅇㅇ" localSheetId="1" hidden="1">#REF!</definedName>
    <definedName name="ㅇㅇㅇㅇ" localSheetId="13" hidden="1">#REF!</definedName>
    <definedName name="ㅇㅇㅇㅇ" localSheetId="3" hidden="1">#REF!</definedName>
    <definedName name="ㅇㅇㅇㅇ" localSheetId="11" hidden="1">#REF!</definedName>
    <definedName name="ㅇㅇㅇㅇ" hidden="1">#REF!</definedName>
    <definedName name="ㅇㅇㅇㅇㅇ">#REF!</definedName>
    <definedName name="ㅇㅇㅇㅇㅇㅇㅇ">#REF!</definedName>
    <definedName name="ㅇㅈㄷㅄㅂㅈㄷㄱ" hidden="1">#REF!</definedName>
    <definedName name="ㅇ퍼ㅐㄴ">#REF!</definedName>
    <definedName name="ㅇㅎㅁㄴ" localSheetId="8" hidden="1">#REF!</definedName>
    <definedName name="ㅇㅎㅁㄴ" localSheetId="7" hidden="1">#REF!</definedName>
    <definedName name="ㅇㅎㅁㄴ" localSheetId="10" hidden="1">#REF!</definedName>
    <definedName name="ㅇㅎㅁㄴ" localSheetId="9" hidden="1">#REF!</definedName>
    <definedName name="ㅇㅎㅁㄴ" localSheetId="1" hidden="1">#REF!</definedName>
    <definedName name="ㅇㅎㅁㄴ" localSheetId="13" hidden="1">#REF!</definedName>
    <definedName name="ㅇㅎㅁㄴ" localSheetId="3" hidden="1">#REF!</definedName>
    <definedName name="ㅇㅎㅁㄴ" localSheetId="11" hidden="1">#REF!</definedName>
    <definedName name="ㅇㅎㅁㄴ" hidden="1">#REF!</definedName>
    <definedName name="ㅇㅎㅇㅎ" localSheetId="1" hidden="1">{"'용역비'!$A$4:$C$8"}</definedName>
    <definedName name="ㅇㅎㅇㅎ" localSheetId="13" hidden="1">{"'용역비'!$A$4:$C$8"}</definedName>
    <definedName name="ㅇㅎㅇㅎ" localSheetId="3" hidden="1">{"'용역비'!$A$4:$C$8"}</definedName>
    <definedName name="ㅇㅎㅇㅎ" localSheetId="11" hidden="1">{"'용역비'!$A$4:$C$8"}</definedName>
    <definedName name="ㅇㅎㅇㅎ" hidden="1">{"'용역비'!$A$4:$C$8"}</definedName>
    <definedName name="ㅇ호" localSheetId="1" hidden="1">{"'용역비'!$A$4:$C$8"}</definedName>
    <definedName name="ㅇ호" localSheetId="13" hidden="1">{"'용역비'!$A$4:$C$8"}</definedName>
    <definedName name="ㅇ호" localSheetId="3" hidden="1">{"'용역비'!$A$4:$C$8"}</definedName>
    <definedName name="ㅇ호" localSheetId="11" hidden="1">{"'용역비'!$A$4:$C$8"}</definedName>
    <definedName name="ㅇ호" hidden="1">{"'용역비'!$A$4:$C$8"}</definedName>
    <definedName name="ㅇ호ㅓ" localSheetId="1" hidden="1">{"'용역비'!$A$4:$C$8"}</definedName>
    <definedName name="ㅇ호ㅓ" localSheetId="13" hidden="1">{"'용역비'!$A$4:$C$8"}</definedName>
    <definedName name="ㅇ호ㅓ" localSheetId="3" hidden="1">{"'용역비'!$A$4:$C$8"}</definedName>
    <definedName name="ㅇ호ㅓ" localSheetId="11" hidden="1">{"'용역비'!$A$4:$C$8"}</definedName>
    <definedName name="ㅇ호ㅓ" hidden="1">{"'용역비'!$A$4:$C$8"}</definedName>
    <definedName name="ㅇ호ㅓㅇㅎ" localSheetId="1" hidden="1">{"'용역비'!$A$4:$C$8"}</definedName>
    <definedName name="ㅇ호ㅓㅇㅎ" localSheetId="13" hidden="1">{"'용역비'!$A$4:$C$8"}</definedName>
    <definedName name="ㅇ호ㅓㅇㅎ" localSheetId="3" hidden="1">{"'용역비'!$A$4:$C$8"}</definedName>
    <definedName name="ㅇ호ㅓㅇㅎ" localSheetId="11" hidden="1">{"'용역비'!$A$4:$C$8"}</definedName>
    <definedName name="ㅇ호ㅓㅇㅎ" hidden="1">{"'용역비'!$A$4:$C$8"}</definedName>
    <definedName name="ㅇ호ㅓㅇ호ㅓ" localSheetId="1" hidden="1">{"'용역비'!$A$4:$C$8"}</definedName>
    <definedName name="ㅇ호ㅓㅇ호ㅓ" localSheetId="13" hidden="1">{"'용역비'!$A$4:$C$8"}</definedName>
    <definedName name="ㅇ호ㅓㅇ호ㅓ" localSheetId="3" hidden="1">{"'용역비'!$A$4:$C$8"}</definedName>
    <definedName name="ㅇ호ㅓㅇ호ㅓ" localSheetId="11" hidden="1">{"'용역비'!$A$4:$C$8"}</definedName>
    <definedName name="ㅇ호ㅓㅇ호ㅓ" hidden="1">{"'용역비'!$A$4:$C$8"}</definedName>
    <definedName name="ㅇ호ㅓㅎ" localSheetId="1" hidden="1">{"'용역비'!$A$4:$C$8"}</definedName>
    <definedName name="ㅇ호ㅓㅎ" localSheetId="13" hidden="1">{"'용역비'!$A$4:$C$8"}</definedName>
    <definedName name="ㅇ호ㅓㅎ" localSheetId="3" hidden="1">{"'용역비'!$A$4:$C$8"}</definedName>
    <definedName name="ㅇ호ㅓㅎ" localSheetId="11" hidden="1">{"'용역비'!$A$4:$C$8"}</definedName>
    <definedName name="ㅇ호ㅓㅎ" hidden="1">{"'용역비'!$A$4:$C$8"}</definedName>
    <definedName name="ㅇ호ㅓ호ㅓ" localSheetId="1" hidden="1">{"'용역비'!$A$4:$C$8"}</definedName>
    <definedName name="ㅇ호ㅓ호ㅓ" localSheetId="13" hidden="1">{"'용역비'!$A$4:$C$8"}</definedName>
    <definedName name="ㅇ호ㅓ호ㅓ" localSheetId="3" hidden="1">{"'용역비'!$A$4:$C$8"}</definedName>
    <definedName name="ㅇ호ㅓ호ㅓ" localSheetId="11" hidden="1">{"'용역비'!$A$4:$C$8"}</definedName>
    <definedName name="ㅇ호ㅓ호ㅓ" hidden="1">{"'용역비'!$A$4:$C$8"}</definedName>
    <definedName name="아" hidden="1">{#N/A,#N/A,FALSE,"현장 NCR 분석";#N/A,#N/A,FALSE,"현장품질감사";#N/A,#N/A,FALSE,"현장품질감사"}</definedName>
    <definedName name="아나라니리다">#REF!</definedName>
    <definedName name="아냐" localSheetId="3" hidden="1">{#N/A,#N/A,FALSE,"전열산출서"}</definedName>
    <definedName name="아냐" hidden="1">{#N/A,#N/A,FALSE,"전열산출서"}</definedName>
    <definedName name="아러">#REF!</definedName>
    <definedName name="아러ㅏ">#REF!</definedName>
    <definedName name="아름다움" hidden="1">#REF!</definedName>
    <definedName name="아무" hidden="1">{#N/A,#N/A,FALSE,"배수2"}</definedName>
    <definedName name="아무거나" hidden="1">{#N/A,#N/A,FALSE,"배수2"}</definedName>
    <definedName name="아싸가오리" localSheetId="3" hidden="1">{#N/A,#N/A,FALSE,"전력간선"}</definedName>
    <definedName name="아싸가오리" hidden="1">{#N/A,#N/A,FALSE,"전력간선"}</definedName>
    <definedName name="아이야">#REF!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아ㅓㅣㅏㄴ">#REF!</definedName>
    <definedName name="아ㅣㅓ">#REF!</definedName>
    <definedName name="안미옥">#REF!</definedName>
    <definedName name="안미옥2">#REF!</definedName>
    <definedName name="안산키즈" hidden="1">{#N/A,#N/A,FALSE,"전력간선"}</definedName>
    <definedName name="안재범">#REF!</definedName>
    <definedName name="안전시험">#REF!</definedName>
    <definedName name="알어러" localSheetId="8">BLCH</definedName>
    <definedName name="알어러" localSheetId="10">BLCH</definedName>
    <definedName name="알어러" localSheetId="9">BLCH</definedName>
    <definedName name="알어러">BLCH</definedName>
    <definedName name="알지">#REF!</definedName>
    <definedName name="애머ㅏㄹ">#REF!</definedName>
    <definedName name="어" localSheetId="1" hidden="1">{"'용역비'!$A$4:$C$8"}</definedName>
    <definedName name="어" localSheetId="13" hidden="1">{"'용역비'!$A$4:$C$8"}</definedName>
    <definedName name="어" localSheetId="3" hidden="1">{"'용역비'!$A$4:$C$8"}</definedName>
    <definedName name="어" localSheetId="11" hidden="1">{"'용역비'!$A$4:$C$8"}</definedName>
    <definedName name="어" hidden="1">{"'용역비'!$A$4:$C$8"}</definedName>
    <definedName name="어라">#REF!</definedName>
    <definedName name="어쭈구리">#REF!</definedName>
    <definedName name="어플리케이션유형">#REF!</definedName>
    <definedName name="어ㅏ">#REF!</definedName>
    <definedName name="어ㅏ아" localSheetId="8">BLCH</definedName>
    <definedName name="어ㅏ아" localSheetId="10">BLCH</definedName>
    <definedName name="어ㅏ아" localSheetId="9">BLCH</definedName>
    <definedName name="어ㅏ아">BLCH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" localSheetId="3" hidden="1">#REF!</definedName>
    <definedName name="언" hidden="1">#REF!</definedName>
    <definedName name="업" hidden="1">{#N/A,#N/A,FALSE,"포장2"}</definedName>
    <definedName name="업종" hidden="1">{#N/A,#N/A,FALSE,"포장2"}</definedName>
    <definedName name="업체" hidden="1">#REF!</definedName>
    <definedName name="업체순위" hidden="1">{#N/A,#N/A,FALSE,"배수2"}</definedName>
    <definedName name="연경1교" hidden="1">{#N/A,#N/A,FALSE,"단면 제원"}</definedName>
    <definedName name="연경1교1" hidden="1">{#N/A,#N/A,FALSE,"단면 제원"}</definedName>
    <definedName name="연ㄴㄴ" hidden="1">#REF!</definedName>
    <definedName name="연마공">#REF!</definedName>
    <definedName name="연습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열차무선전화설비">#REF!</definedName>
    <definedName name="영산" hidden="1">{#N/A,#N/A,FALSE,"정산총괄 ";#N/A,#N/A,FALSE,"정산설명개착"}</definedName>
    <definedName name="영상" hidden="1">{"'용역비'!$A$4:$C$8"}</definedName>
    <definedName name="영시스템" localSheetId="8" hidden="1">#REF!</definedName>
    <definedName name="영시스템" localSheetId="7" hidden="1">#REF!</definedName>
    <definedName name="영시스템" localSheetId="10" hidden="1">#REF!</definedName>
    <definedName name="영시스템" localSheetId="9" hidden="1">#REF!</definedName>
    <definedName name="영시스템" localSheetId="3" hidden="1">#REF!</definedName>
    <definedName name="영시스템" hidden="1">#REF!</definedName>
    <definedName name="예산내역" localSheetId="1" hidden="1">{"'용역비'!$A$4:$C$8"}</definedName>
    <definedName name="예산내역" localSheetId="13" hidden="1">{"'용역비'!$A$4:$C$8"}</definedName>
    <definedName name="예산내역" localSheetId="3" hidden="1">{"'용역비'!$A$4:$C$8"}</definedName>
    <definedName name="예산내역" localSheetId="11" hidden="1">{"'용역비'!$A$4:$C$8"}</definedName>
    <definedName name="예산내역" hidden="1">{"'용역비'!$A$4:$C$8"}</definedName>
    <definedName name="예산서" localSheetId="3" hidden="1">#REF!</definedName>
    <definedName name="예산서" hidden="1">#REF!</definedName>
    <definedName name="예신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정가">#REF!</definedName>
    <definedName name="오">#REF!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3" hidden="1">{#N/A,#N/A,FALSE,"골재소요량";#N/A,#N/A,FALSE,"골재소요량"}</definedName>
    <definedName name="옹" hidden="1">{#N/A,#N/A,FALSE,"골재소요량";#N/A,#N/A,FALSE,"골재소요량"}</definedName>
    <definedName name="옹벽" localSheetId="3" hidden="1">{#N/A,#N/A,FALSE,"혼합골재"}</definedName>
    <definedName name="옹벽" hidden="1">{#N/A,#N/A,FALSE,"혼합골재"}</definedName>
    <definedName name="옹벽1">#REF!</definedName>
    <definedName name="옹벽4">#REF!</definedName>
    <definedName name="옹벽단위" localSheetId="3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3" hidden="1">{#N/A,#N/A,FALSE,"혼합골재"}</definedName>
    <definedName name="옹벽단위수량" hidden="1">{#N/A,#N/A,FALSE,"혼합골재"}</definedName>
    <definedName name="옹벽수량집계표" localSheetId="3" hidden="1">{#N/A,#N/A,FALSE,"2~8번"}</definedName>
    <definedName name="옹벽수량집계표" hidden="1">{#N/A,#N/A,FALSE,"2~8번"}</definedName>
    <definedName name="옹벽수량집계표총괄" localSheetId="3" hidden="1">{#N/A,#N/A,FALSE,"혼합골재"}</definedName>
    <definedName name="옹벽수량집계표총괄" hidden="1">{#N/A,#N/A,FALSE,"혼합골재"}</definedName>
    <definedName name="완공3" hidden="1">#REF!</definedName>
    <definedName name="완도" hidden="1">{#N/A,#N/A,FALSE,"포장2"}</definedName>
    <definedName name="완료예정일자1">#REF!</definedName>
    <definedName name="완료예정일자2">#REF!</definedName>
    <definedName name="요율">#REF!</definedName>
    <definedName name="용용" hidden="1">{#N/A,#N/A,FALSE,"포장2"}</definedName>
    <definedName name="용접공_일반">#REF!</definedName>
    <definedName name="용접공_철도">#REF!</definedName>
    <definedName name="용표" localSheetId="3" hidden="1">{#N/A,#N/A,FALSE,"전력간선"}</definedName>
    <definedName name="용표" hidden="1">{#N/A,#N/A,FALSE,"전력간선"}</definedName>
    <definedName name="우리나라">#REF!</definedName>
    <definedName name="우산">#REF!</definedName>
    <definedName name="우수13">#REF!</definedName>
    <definedName name="우야">#REF!</definedName>
    <definedName name="우진" hidden="1">{#N/A,#N/A,FALSE,"단가표지"}</definedName>
    <definedName name="우평">#REF!</definedName>
    <definedName name="우하하" localSheetId="3" hidden="1">#REF!</definedName>
    <definedName name="우하하" hidden="1">#REF!</definedName>
    <definedName name="운전사_기계">#REF!</definedName>
    <definedName name="운전사_운반차">#REF!</definedName>
    <definedName name="울">#REF!</definedName>
    <definedName name="원">#REF!</definedName>
    <definedName name="원가">#REF!</definedName>
    <definedName name="원가1">#REF!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>#REF!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>#REF!</definedName>
    <definedName name="원가계산서">#REF!</definedName>
    <definedName name="원가내역" hidden="1">#REF!</definedName>
    <definedName name="원가집계" hidden="1">{"'용역비'!$A$4:$C$8"}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월별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위생공">#REF!</definedName>
    <definedName name="유가증권" localSheetId="3" hidden="1">{#N/A,#N/A,FALSE,"Aging Summary";#N/A,#N/A,FALSE,"Ratio Analysis";#N/A,#N/A,FALSE,"Test 120 Day Accts";#N/A,#N/A,FALSE,"Tickmarks"}</definedName>
    <definedName name="유가증권" hidden="1">{#N/A,#N/A,FALSE,"Aging Summary";#N/A,#N/A,FALSE,"Ratio Analysis";#N/A,#N/A,FALSE,"Test 120 Day Accts";#N/A,#N/A,FALSE,"Tickmarks"}</definedName>
    <definedName name="유리공">#REF!</definedName>
    <definedName name="유지관리비" localSheetId="3" hidden="1">#REF!</definedName>
    <definedName name="유지관리비" hidden="1">#REF!</definedName>
    <definedName name="육교" hidden="1">{#N/A,#N/A,FALSE,"단면 제원"}</definedName>
    <definedName name="응용" localSheetId="1" hidden="1">{"'용역비'!$A$4:$C$8"}</definedName>
    <definedName name="응용" localSheetId="13" hidden="1">{"'용역비'!$A$4:$C$8"}</definedName>
    <definedName name="응용" localSheetId="3" hidden="1">{"'용역비'!$A$4:$C$8"}</definedName>
    <definedName name="응용" localSheetId="11" hidden="1">{"'용역비'!$A$4:$C$8"}</definedName>
    <definedName name="응용" hidden="1">{"'용역비'!$A$4:$C$8"}</definedName>
    <definedName name="응용SW인건비">#REF!</definedName>
    <definedName name="의" hidden="1">{#N/A,#N/A,FALSE,"운반시간"}</definedName>
    <definedName name="이레">#REF!</definedName>
    <definedName name="이름" localSheetId="3" hidden="1">{"'용역비'!$A$4:$C$8"}</definedName>
    <definedName name="이름" hidden="1">{"'용역비'!$A$4:$C$8"}</definedName>
    <definedName name="이름없음">#REF!</definedName>
    <definedName name="이릉" hidden="1">#REF!</definedName>
    <definedName name="이상">#REF!</definedName>
    <definedName name="利潤">#REF!</definedName>
    <definedName name="이이잉" localSheetId="3" hidden="1">{#N/A,#N/A,FALSE,"전열산출서"}</definedName>
    <definedName name="이이잉" hidden="1">{#N/A,#N/A,FALSE,"전열산출서"}</definedName>
    <definedName name="이정" localSheetId="1" hidden="1">{#N/A,#N/A,FALSE,"2~8번"}</definedName>
    <definedName name="이정" localSheetId="13" hidden="1">{#N/A,#N/A,FALSE,"2~8번"}</definedName>
    <definedName name="이정" localSheetId="11" hidden="1">{#N/A,#N/A,FALSE,"2~8번"}</definedName>
    <definedName name="이정" hidden="1">{#N/A,#N/A,FALSE,"2~8번"}</definedName>
    <definedName name="이종훈" hidden="1">#REF!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이ㅏㅓㄴ">#REF!</definedName>
    <definedName name="인건">#REF!</definedName>
    <definedName name="인구" localSheetId="3" hidden="1">#REF!</definedName>
    <definedName name="인구" hidden="1">#REF!</definedName>
    <definedName name="인쇄" localSheetId="3" hidden="1">#REF!</definedName>
    <definedName name="인쇄" hidden="1">#REF!</definedName>
    <definedName name="인쇄영역">#REF!</definedName>
    <definedName name="인쇄영역2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1">#REF!</definedName>
    <definedName name="一般管理費">#REF!</definedName>
    <definedName name="일반통신설비">#REF!</definedName>
    <definedName name="일위">#REF!</definedName>
    <definedName name="일위대가">#REF!</definedName>
    <definedName name="일위대가1">#REF!</definedName>
    <definedName name="일위대가목록표" hidden="1">{#N/A,#N/A,FALSE,"현장 NCR 분석";#N/A,#N/A,FALSE,"현장품질감사";#N/A,#N/A,FALSE,"현장품질감사"}</definedName>
    <definedName name="일위목록" localSheetId="3" hidden="1">#REF!</definedName>
    <definedName name="일위목록" hidden="1">#REF!</definedName>
    <definedName name="일위산출">#REF!</definedName>
    <definedName name="일위산출1">#REF!</definedName>
    <definedName name="일의01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제">#REF!</definedName>
    <definedName name="일집" localSheetId="8" hidden="1">#REF!</definedName>
    <definedName name="일집" localSheetId="7" hidden="1">#REF!</definedName>
    <definedName name="일집" localSheetId="10" hidden="1">#REF!</definedName>
    <definedName name="일집" localSheetId="9" hidden="1">#REF!</definedName>
    <definedName name="일집" localSheetId="1" hidden="1">#REF!</definedName>
    <definedName name="일집" localSheetId="13" hidden="1">#REF!</definedName>
    <definedName name="일집" localSheetId="3" hidden="1">#REF!</definedName>
    <definedName name="일집" localSheetId="11" hidden="1">#REF!</definedName>
    <definedName name="일집" hidden="1">#REF!</definedName>
    <definedName name="임">#REF!</definedName>
    <definedName name="임ㄴ" localSheetId="1" hidden="1">{"'공사부문'!$A$6:$A$32"}</definedName>
    <definedName name="임ㄴ" localSheetId="13" hidden="1">{"'공사부문'!$A$6:$A$32"}</definedName>
    <definedName name="임ㄴ" localSheetId="3" hidden="1">{"'공사부문'!$A$6:$A$32"}</definedName>
    <definedName name="임ㄴ" localSheetId="11" hidden="1">{"'공사부문'!$A$6:$A$32"}</definedName>
    <definedName name="임ㄴ" hidden="1">{"'공사부문'!$A$6:$A$32"}</definedName>
    <definedName name="임시" hidden="1">{#N/A,#N/A,FALSE,"현장 NCR 분석";#N/A,#N/A,FALSE,"현장품질감사";#N/A,#N/A,FALSE,"현장품질감사"}</definedName>
    <definedName name="임차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형" hidden="1">{#N/A,#N/A,FALSE,"포장2"}</definedName>
    <definedName name="잉" hidden="1">{#N/A,#N/A,FALSE,"전열산출서"}</definedName>
    <definedName name="ㅈ" hidden="1">{"'용역비'!$A$4:$C$8"}</definedName>
    <definedName name="ㅈ56ㅕ" localSheetId="1" hidden="1">{"'용역비'!$A$4:$C$8"}</definedName>
    <definedName name="ㅈ56ㅕ" localSheetId="13" hidden="1">{"'용역비'!$A$4:$C$8"}</definedName>
    <definedName name="ㅈ56ㅕ" localSheetId="3" hidden="1">{"'용역비'!$A$4:$C$8"}</definedName>
    <definedName name="ㅈ56ㅕ" localSheetId="11" hidden="1">{"'용역비'!$A$4:$C$8"}</definedName>
    <definedName name="ㅈ56ㅕ" hidden="1">{"'용역비'!$A$4:$C$8"}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4555" localSheetId="3" hidden="1">#REF!</definedName>
    <definedName name="ㅈㄷㄱ4555" hidden="1">#REF!</definedName>
    <definedName name="ㅈㄷㄱㄷㄱ" localSheetId="3" hidden="1">#REF!</definedName>
    <definedName name="ㅈㄷㄱㄷㄱ" hidden="1">#REF!</definedName>
    <definedName name="ㅈㄷㄱㄷㄱㄷ" localSheetId="1" hidden="1">{"'용역비'!$A$4:$C$8"}</definedName>
    <definedName name="ㅈㄷㄱㄷㄱㄷ" localSheetId="13" hidden="1">{"'용역비'!$A$4:$C$8"}</definedName>
    <definedName name="ㅈㄷㄱㄷㄱㄷ" localSheetId="3" hidden="1">{"'용역비'!$A$4:$C$8"}</definedName>
    <definedName name="ㅈㄷㄱㄷㄱㄷ" localSheetId="11" hidden="1">{"'용역비'!$A$4:$C$8"}</definedName>
    <definedName name="ㅈㄷㄱㄷㄱㄷ" hidden="1">{"'용역비'!$A$4:$C$8"}</definedName>
    <definedName name="ㅈㄷㄱㄹㄹ" localSheetId="3" hidden="1">#REF!</definedName>
    <definedName name="ㅈㄷㄱㄹㄹ" hidden="1">#REF!</definedName>
    <definedName name="ㅈㄷㄳㅅ" localSheetId="3" hidden="1">#REF!</definedName>
    <definedName name="ㅈㄷㄳㅅ" hidden="1">#REF!</definedName>
    <definedName name="ㅈㄷㄻㅇㄹ" hidden="1">#REF!</definedName>
    <definedName name="ㅈㄷㄻㅈ" hidden="1">#REF!</definedName>
    <definedName name="ㅈㄷㅈㄷ" localSheetId="3" hidden="1">#REF!</definedName>
    <definedName name="ㅈㄷㅈㄷ" hidden="1">#REF!</definedName>
    <definedName name="ㅈㄷㅈㅈ" localSheetId="3" hidden="1">#REF!</definedName>
    <definedName name="ㅈㄷㅈㅈ" hidden="1">#REF!</definedName>
    <definedName name="ㅈㄹㅈ" hidden="1">{#N/A,#N/A,FALSE,"전력간선"}</definedName>
    <definedName name="ㅈㅇ" localSheetId="1" hidden="1">{"'용역비'!$A$4:$C$8"}</definedName>
    <definedName name="ㅈㅇ" localSheetId="13" hidden="1">{"'용역비'!$A$4:$C$8"}</definedName>
    <definedName name="ㅈㅇ" localSheetId="3" hidden="1">{"'용역비'!$A$4:$C$8"}</definedName>
    <definedName name="ㅈㅇ" localSheetId="11" hidden="1">{"'용역비'!$A$4:$C$8"}</definedName>
    <definedName name="ㅈㅇ" hidden="1">{"'용역비'!$A$4:$C$8"}</definedName>
    <definedName name="ㅈㅈ">#REF!</definedName>
    <definedName name="ㅈㅈㅈ" localSheetId="1" hidden="1">{"'용역비'!$A$4:$C$8"}</definedName>
    <definedName name="ㅈㅈㅈ" localSheetId="13" hidden="1">{"'용역비'!$A$4:$C$8"}</definedName>
    <definedName name="ㅈㅈㅈ" localSheetId="11" hidden="1">{"'용역비'!$A$4:$C$8"}</definedName>
    <definedName name="ㅈㅈㅈ" hidden="1">{"'용역비'!$A$4:$C$8"}</definedName>
    <definedName name="ㅈㅈㅈㅈㅈㅈ" localSheetId="1" hidden="1">{"'용역비'!$A$4:$C$8"}</definedName>
    <definedName name="ㅈㅈㅈㅈㅈㅈ" localSheetId="13" hidden="1">{"'용역비'!$A$4:$C$8"}</definedName>
    <definedName name="ㅈㅈㅈㅈㅈㅈ" localSheetId="3" hidden="1">{"'용역비'!$A$4:$C$8"}</definedName>
    <definedName name="ㅈㅈㅈㅈㅈㅈ" localSheetId="11" hidden="1">{"'용역비'!$A$4:$C$8"}</definedName>
    <definedName name="ㅈㅈㅈㅈㅈㅈ" hidden="1">{"'용역비'!$A$4:$C$8"}</definedName>
    <definedName name="자" localSheetId="1" hidden="1">{"'용역비'!$A$4:$C$8"}</definedName>
    <definedName name="자" localSheetId="13" hidden="1">{"'용역비'!$A$4:$C$8"}</definedName>
    <definedName name="자" localSheetId="3" hidden="1">{"'용역비'!$A$4:$C$8"}</definedName>
    <definedName name="자" localSheetId="11" hidden="1">{"'용역비'!$A$4:$C$8"}</definedName>
    <definedName name="자" hidden="1">{"'용역비'!$A$4:$C$8"}</definedName>
    <definedName name="자니">#REF!</definedName>
    <definedName name="자동안내방송설비">#REF!</definedName>
    <definedName name="자동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화재탐지설비">#REF!</definedName>
    <definedName name="자료표">#REF!</definedName>
    <definedName name="자재1" hidden="1">{#N/A,#N/A,FALSE,"포장2"}</definedName>
    <definedName name="자재2" hidden="1">{#N/A,#N/A,FALSE,"구조2"}</definedName>
    <definedName name="자재단가">#REF!</definedName>
    <definedName name="자재단가근거" hidden="1">#REF!</definedName>
    <definedName name="자재단가표">#REF!</definedName>
    <definedName name="자재비" localSheetId="1" hidden="1">{"'용역비'!$A$4:$C$8"}</definedName>
    <definedName name="자재비" localSheetId="13" hidden="1">{"'용역비'!$A$4:$C$8"}</definedName>
    <definedName name="자재비" localSheetId="3" hidden="1">{"'용역비'!$A$4:$C$8"}</definedName>
    <definedName name="자재비" localSheetId="11" hidden="1">{"'용역비'!$A$4:$C$8"}</definedName>
    <definedName name="자재비" hidden="1">{"'용역비'!$A$4:$C$8"}</definedName>
    <definedName name="자재집계" hidden="1">{#N/A,#N/A,FALSE,"포장단가"}</definedName>
    <definedName name="작" hidden="1">{#N/A,#N/A,FALSE,"전력간선"}</definedName>
    <definedName name="작업반장">#REF!</definedName>
    <definedName name="잘자" hidden="1">{#N/A,#N/A,FALSE,"현장 NCR 분석";#N/A,#N/A,FALSE,"현장품질감사";#N/A,#N/A,FALSE,"현장품질감사"}</definedName>
    <definedName name="잠수부">#REF!</definedName>
    <definedName name="잠실일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잡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기성예금" hidden="1">#REF!</definedName>
    <definedName name="장소">#REF!</definedName>
    <definedName name="장집" localSheetId="1" hidden="1">{"'용역비'!$A$4:$C$8"}</definedName>
    <definedName name="장집" localSheetId="13" hidden="1">{"'용역비'!$A$4:$C$8"}</definedName>
    <definedName name="장집" localSheetId="3" hidden="1">{"'용역비'!$A$4:$C$8"}</definedName>
    <definedName name="장집" localSheetId="11" hidden="1">{"'용역비'!$A$4:$C$8"}</definedName>
    <definedName name="장집" hidden="1">{"'용역비'!$A$4:$C$8"}</definedName>
    <definedName name="재료">#REF!</definedName>
    <definedName name="재료단가">#REF!</definedName>
    <definedName name="재료비">#REF!</definedName>
    <definedName name="材料費">#REF!</definedName>
    <definedName name="재료표">#REF!</definedName>
    <definedName name="재료품명">#REF!</definedName>
    <definedName name="재어ㅏ">#REF!</definedName>
    <definedName name="재집" localSheetId="1" hidden="1">{"'용역비'!$A$4:$C$8"}</definedName>
    <definedName name="재집" localSheetId="13" hidden="1">{"'용역비'!$A$4:$C$8"}</definedName>
    <definedName name="재집" localSheetId="11" hidden="1">{"'용역비'!$A$4:$C$8"}</definedName>
    <definedName name="재집" hidden="1">{"'용역비'!$A$4:$C$8"}</definedName>
    <definedName name="쟁료비">#REF!</definedName>
    <definedName name="쟈" hidden="1">{#N/A,#N/A,FALSE,"단면 제원"}</definedName>
    <definedName name="저" hidden="1">{#N/A,#N/A,FALSE,"단면 제원"}</definedName>
    <definedName name="저압케이블전공">#REF!</definedName>
    <definedName name="전기">#REF!</definedName>
    <definedName name="전기공사기사1급">#REF!</definedName>
    <definedName name="전기공사기사2급">#REF!</definedName>
    <definedName name="전기산출">#REF!</definedName>
    <definedName name="전기일위" localSheetId="8" hidden="1">#REF!</definedName>
    <definedName name="전기일위" localSheetId="7" hidden="1">#REF!</definedName>
    <definedName name="전기일위" localSheetId="10" hidden="1">#REF!</definedName>
    <definedName name="전기일위" localSheetId="9" hidden="1">#REF!</definedName>
    <definedName name="전기일위" localSheetId="1" hidden="1">#REF!</definedName>
    <definedName name="전기일위" localSheetId="13" hidden="1">#REF!</definedName>
    <definedName name="전기일위" localSheetId="11" hidden="1">#REF!</definedName>
    <definedName name="전기일위" hidden="1">#REF!</definedName>
    <definedName name="전기특기조건" hidden="1">{#N/A,#N/A,FALSE,"현장 NCR 분석";#N/A,#N/A,FALSE,"현장품질감사";#N/A,#N/A,FALSE,"현장품질감사"}</definedName>
    <definedName name="전등신설">#REF!</definedName>
    <definedName name="전산처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선관">#REF!</definedName>
    <definedName name="전시" localSheetId="1" hidden="1">{"'용역비'!$A$4:$C$8"}</definedName>
    <definedName name="전시" localSheetId="13" hidden="1">{"'용역비'!$A$4:$C$8"}</definedName>
    <definedName name="전시" localSheetId="3" hidden="1">{"'용역비'!$A$4:$C$8"}</definedName>
    <definedName name="전시" localSheetId="11" hidden="1">{"'용역비'!$A$4:$C$8"}</definedName>
    <definedName name="전시" hidden="1">{"'용역비'!$A$4:$C$8"}</definedName>
    <definedName name="전시물량" hidden="1">{"'공사부문'!$A$6:$A$32"}</definedName>
    <definedName name="전시시설물" localSheetId="1" hidden="1">{"'용역비'!$A$4:$C$8"}</definedName>
    <definedName name="전시시설물" localSheetId="13" hidden="1">{"'용역비'!$A$4:$C$8"}</definedName>
    <definedName name="전시시설물" localSheetId="3" hidden="1">{"'용역비'!$A$4:$C$8"}</definedName>
    <definedName name="전시시설물" localSheetId="11" hidden="1">{"'용역비'!$A$4:$C$8"}</definedName>
    <definedName name="전시시설물" hidden="1">{"'용역비'!$A$4:$C$8"}</definedName>
    <definedName name="전압강하D동력" hidden="1">{#N/A,#N/A,FALSE,"전력간선"}</definedName>
    <definedName name="전화및TV공시청설비">#REF!</definedName>
    <definedName name="절단공">#REF!</definedName>
    <definedName name="정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산원가계산서" localSheetId="3" hidden="1">{"'용역비'!$A$4:$C$8"}</definedName>
    <definedName name="정산원가계산서" hidden="1">{"'용역비'!$A$4:$C$8"}</definedName>
    <definedName name="정산표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" hidden="1">{#N/A,#N/A,FALSE,"단면 제원"}</definedName>
    <definedName name="제경비산출표" hidden="1">{"'용역비'!$A$4:$C$8"}</definedName>
    <definedName name="제도사">#REF!</definedName>
    <definedName name="제수문" hidden="1">#REF!</definedName>
    <definedName name="제수추가" localSheetId="1" hidden="1">{"'용역비'!$A$4:$C$8"}</definedName>
    <definedName name="제수추가" localSheetId="13" hidden="1">{"'용역비'!$A$4:$C$8"}</definedName>
    <definedName name="제수추가" localSheetId="3" hidden="1">{"'용역비'!$A$4:$C$8"}</definedName>
    <definedName name="제수추가" localSheetId="11" hidden="1">{"'용역비'!$A$4:$C$8"}</definedName>
    <definedName name="제수추가" hidden="1">{"'용역비'!$A$4:$C$8"}</definedName>
    <definedName name="제작" localSheetId="1" hidden="1">{"'용역비'!$A$4:$C$8"}</definedName>
    <definedName name="제작" localSheetId="13" hidden="1">{"'용역비'!$A$4:$C$8"}</definedName>
    <definedName name="제작" localSheetId="11" hidden="1">{"'용역비'!$A$4:$C$8"}</definedName>
    <definedName name="제작" hidden="1">{"'용역비'!$A$4:$C$8"}</definedName>
    <definedName name="제조" hidden="1">#REF!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#REF!</definedName>
    <definedName name="제조노임">#REF!</definedName>
    <definedName name="제철축로공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건영역">#REF!</definedName>
    <definedName name="조건표">#REF!</definedName>
    <definedName name="조경공">#REF!</definedName>
    <definedName name="조력공">#REF!</definedName>
    <definedName name="조림인부">#REF!</definedName>
    <definedName name="조별유형" localSheetId="3" hidden="1">#REF!</definedName>
    <definedName name="조별유형" hidden="1">#REF!</definedName>
    <definedName name="조사9909">#REF!</definedName>
    <definedName name="조사가" hidden="1">#REF!</definedName>
    <definedName name="조순옥" localSheetId="1" hidden="1">{"'용역비'!$A$4:$C$8"}</definedName>
    <definedName name="조순옥" localSheetId="13" hidden="1">{"'용역비'!$A$4:$C$8"}</definedName>
    <definedName name="조순옥" localSheetId="3" hidden="1">{"'용역비'!$A$4:$C$8"}</definedName>
    <definedName name="조순옥" localSheetId="11" hidden="1">{"'용역비'!$A$4:$C$8"}</definedName>
    <definedName name="조순옥" hidden="1">{"'용역비'!$A$4:$C$8"}</definedName>
    <definedName name="조적공">#REF!</definedName>
    <definedName name="조정1" hidden="1">#REF!</definedName>
    <definedName name="조정금액" hidden="1">#REF!</definedName>
    <definedName name="조직현황1" localSheetId="8">BLCH</definedName>
    <definedName name="조직현황1" localSheetId="10">BLCH</definedName>
    <definedName name="조직현황1" localSheetId="9">BLCH</definedName>
    <definedName name="조직현황1">BLCH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{#N/A,#N/A,FALSE,"단면 제원"}</definedName>
    <definedName name="준공일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달">#REF!</definedName>
    <definedName name="중급원자력기술자">#REF!</definedName>
    <definedName name="중급임금">#REF!</definedName>
    <definedName name="중기">#REF!</definedName>
    <definedName name="중기달">#REF!</definedName>
    <definedName name="중기운반식" hidden="1">{#N/A,#N/A,FALSE,"포장단가"}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쥬" hidden="1">{#N/A,#N/A,FALSE,"단면 제원"}</definedName>
    <definedName name="즈" hidden="1">{#N/A,#N/A,FALSE,"단면 제원"}</definedName>
    <definedName name="증감내역서" hidden="1">{#N/A,#N/A,FALSE,"현장 NCR 분석";#N/A,#N/A,FALSE,"현장품질감사";#N/A,#N/A,FALSE,"현장품질감사"}</definedName>
    <definedName name="지">#REF!</definedName>
    <definedName name="지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금" localSheetId="3" hidden="1">{#N/A,#N/A,FALSE,"전력간선"}</definedName>
    <definedName name="지금" hidden="1">{#N/A,#N/A,FALSE,"전력간선"}</definedName>
    <definedName name="지붕잇기공">#REF!</definedName>
    <definedName name="지역업체" hidden="1">{#N/A,#N/A,FALSE,"배수2"}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중자재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55p" hidden="1">{#N/A,#N/A,TRUE,"토적및재료집계";#N/A,#N/A,TRUE,"토적및재료집계";#N/A,#N/A,TRUE,"단위량"}</definedName>
    <definedName name="직매52p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localSheetId="13" hidden="1">{#N/A,#N/A,TRUE,"토적및재료집계";#N/A,#N/A,TRUE,"토적및재료집계";#N/A,#N/A,TRUE,"단위량"}</definedName>
    <definedName name="직매54P" localSheetId="3" hidden="1">{#N/A,#N/A,TRUE,"토적및재료집계";#N/A,#N/A,TRUE,"토적및재료집계";#N/A,#N/A,TRUE,"단위량"}</definedName>
    <definedName name="직매54P" localSheetId="1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1" hidden="1">{"'용역비'!$A$4:$C$8"}</definedName>
    <definedName name="직재" localSheetId="13" hidden="1">{"'용역비'!$A$4:$C$8"}</definedName>
    <definedName name="직재" localSheetId="3" hidden="1">{"'용역비'!$A$4:$C$8"}</definedName>
    <definedName name="직재" localSheetId="11" hidden="1">{"'용역비'!$A$4:$C$8"}</definedName>
    <definedName name="직재" hidden="1">{"'용역비'!$A$4:$C$8"}</definedName>
    <definedName name="직접경비1" localSheetId="3" hidden="1">{"'용역비'!$A$4:$C$8"}</definedName>
    <definedName name="직접경비1" hidden="1">{"'용역비'!$A$4:$C$8"}</definedName>
    <definedName name="직접노무비">#REF!</definedName>
    <definedName name="直接人件費">#REF!</definedName>
    <definedName name="직종명">#REF!</definedName>
    <definedName name="집계" localSheetId="1" hidden="1">{"'용역비'!$A$4:$C$8"}</definedName>
    <definedName name="집계" localSheetId="13" hidden="1">{"'용역비'!$A$4:$C$8"}</definedName>
    <definedName name="집계" localSheetId="11" hidden="1">{"'용역비'!$A$4:$C$8"}</definedName>
    <definedName name="집계" hidden="1">{"'용역비'!$A$4:$C$8"}</definedName>
    <definedName name="집집" hidden="1">{#N/A,#N/A,TRUE,"토적및재료집계";#N/A,#N/A,TRUE,"토적및재료집계";#N/A,#N/A,TRUE,"단위량"}</definedName>
    <definedName name="징매54p" hidden="1">{#N/A,#N/A,TRUE,"토적및재료집계";#N/A,#N/A,TRUE,"토적및재료집계";#N/A,#N/A,TRUE,"단위량"}</definedName>
    <definedName name="ㅊ1555">#REF!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ㅌ픂ㅊㅌ" localSheetId="3" hidden="1">#REF!</definedName>
    <definedName name="ㅊㅌ픂ㅊㅌ" hidden="1">#REF!</definedName>
    <definedName name="ㅊㅍ" hidden="1">#REF!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SVC" localSheetId="3" hidden="1">{#N/A,#N/A,FALSE,"UNIT";#N/A,#N/A,FALSE,"UNIT";#N/A,#N/A,FALSE,"계정"}</definedName>
    <definedName name="차량SVC" hidden="1">{#N/A,#N/A,FALSE,"UNIT";#N/A,#N/A,FALSE,"UNIT";#N/A,#N/A,FALSE,"계정"}</definedName>
    <definedName name="차선">#REF!</definedName>
    <definedName name="차커ㅑㅐㅁ">#REF!</definedName>
    <definedName name="착공일">#REF!</definedName>
    <definedName name="착암공">#REF!</definedName>
    <definedName name="창호목공">#REF!</definedName>
    <definedName name="창화" hidden="1">{#N/A,#N/A,FALSE,"혼합골재"}</definedName>
    <definedName name="처음">#REF!</definedName>
    <definedName name="천사" localSheetId="1" hidden="1">{"'용역비'!$A$4:$C$8"}</definedName>
    <definedName name="천사" localSheetId="13" hidden="1">{"'용역비'!$A$4:$C$8"}</definedName>
    <definedName name="천사" localSheetId="3" hidden="1">{"'용역비'!$A$4:$C$8"}</definedName>
    <definedName name="천사" localSheetId="11" hidden="1">{"'용역비'!$A$4:$C$8"}</definedName>
    <definedName name="천사" hidden="1">{"'용역비'!$A$4:$C$8"}</definedName>
    <definedName name="철2" hidden="1">{#N/A,#N/A,FALSE,"혼합골재"}</definedName>
    <definedName name="철거자재">#REF!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근" hidden="1">{#N/A,#N/A,FALSE,"포장단가"}</definedName>
    <definedName name="철근공">#REF!</definedName>
    <definedName name="철근운반" hidden="1">{#N/A,#N/A,FALSE,"포장단가"}</definedName>
    <definedName name="철도신호공">#REF!</definedName>
    <definedName name="철판공">#REF!</definedName>
    <definedName name="청마총괄">#REF!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급">#REF!</definedName>
    <definedName name="초급달">#REF!</definedName>
    <definedName name="초기">#REF!</definedName>
    <definedName name="초기달">#REF!</definedName>
    <definedName name="총" hidden="1">{#N/A,#N/A,FALSE,"부대1"}</definedName>
    <definedName name="총공" localSheetId="3" hidden="1">{#N/A,#N/A,FALSE,"운반시간"}</definedName>
    <definedName name="총공" hidden="1">{#N/A,#N/A,FALSE,"운반시간"}</definedName>
    <definedName name="총공사비총괄표" localSheetId="3" hidden="1">#REF!</definedName>
    <definedName name="총공사비총괄표" hidden="1">#REF!</definedName>
    <definedName name="총괄" hidden="1">{#N/A,#N/A,TRUE,"수량총괄";#N/A,#N/A,TRUE,"공사비예산서";#N/A,#N/A,TRUE,"공사비예산서 (2)"}</definedName>
    <definedName name="총괄1" hidden="1">{"'용역비'!$A$4:$C$8"}</definedName>
    <definedName name="총괄내역" hidden="1">#REF!</definedName>
    <definedName name="총괄제출용" hidden="1">{#N/A,#N/A,FALSE,"전력간선"}</definedName>
    <definedName name="총괄표">#REF!</definedName>
    <definedName name="총괄표3" hidden="1">{#N/A,#N/A,FALSE,"현장 NCR 분석";#N/A,#N/A,FALSE,"현장품질감사";#N/A,#N/A,FALSE,"현장품질감사"}</definedName>
    <definedName name="총스텝수">#REF!</definedName>
    <definedName name="總原價">#REF!</definedName>
    <definedName name="총집계">#REF!</definedName>
    <definedName name="추가SW인건비">#REF!</definedName>
    <definedName name="추공내역서" localSheetId="3" hidden="1">#REF!</definedName>
    <definedName name="추공내역서" hidden="1">#REF!</definedName>
    <definedName name="추정" localSheetId="3" hidden="1">{#N/A,#N/A,FALSE,"전열산출서"}</definedName>
    <definedName name="추정" hidden="1">{#N/A,#N/A,FALSE,"전열산출서"}</definedName>
    <definedName name="추정2" hidden="1">#REF!</definedName>
    <definedName name="출">#REF!</definedName>
    <definedName name="출입문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충돌" hidden="1">{#N/A,#N/A,FALSE,"현장 NCR 분석";#N/A,#N/A,FALSE,"현장품질감사";#N/A,#N/A,FALSE,"현장품질감사"}</definedName>
    <definedName name="취수장정리수량" localSheetId="8" hidden="1">#REF!</definedName>
    <definedName name="취수장정리수량" localSheetId="7" hidden="1">#REF!</definedName>
    <definedName name="취수장정리수량" localSheetId="10" hidden="1">#REF!</definedName>
    <definedName name="취수장정리수량" localSheetId="9" hidden="1">#REF!</definedName>
    <definedName name="취수장정리수량" localSheetId="1" hidden="1">#REF!</definedName>
    <definedName name="취수장정리수량" localSheetId="13" hidden="1">#REF!</definedName>
    <definedName name="취수장정리수량" localSheetId="11" hidden="1">#REF!</definedName>
    <definedName name="취수장정리수량" hidden="1">#REF!</definedName>
    <definedName name="취입보집계" localSheetId="3" hidden="1">{#N/A,#N/A,FALSE,"2~8번"}</definedName>
    <definedName name="취입보집계" hidden="1">{#N/A,#N/A,FALSE,"2~8번"}</definedName>
    <definedName name="측구1">#REF!</definedName>
    <definedName name="측구2">#REF!</definedName>
    <definedName name="측부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장벽돌공">#REF!</definedName>
    <definedName name="ㅋ">#REF!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ㅋ" localSheetId="1" hidden="1">{"'용역비'!$A$4:$C$8"}</definedName>
    <definedName name="ㅋㅋㅋ" localSheetId="13" hidden="1">{"'용역비'!$A$4:$C$8"}</definedName>
    <definedName name="ㅋㅋㅋ" localSheetId="3" hidden="1">{"'용역비'!$A$4:$C$8"}</definedName>
    <definedName name="ㅋㅋㅋ" localSheetId="11" hidden="1">{"'용역비'!$A$4:$C$8"}</definedName>
    <definedName name="ㅋㅋㅋ" hidden="1">{"'용역비'!$A$4:$C$8"}</definedName>
    <definedName name="ㅋㅋㅋㅋㅋㅋㅋㅋㅋㅋㅋ" hidden="1">{#N/A,#N/A,FALSE,"포장단가"}</definedName>
    <definedName name="ㅋㅌ" localSheetId="1" hidden="1">{"'용역비'!$A$4:$C$8"}</definedName>
    <definedName name="ㅋㅌ" localSheetId="13" hidden="1">{"'용역비'!$A$4:$C$8"}</definedName>
    <definedName name="ㅋㅌ" localSheetId="3" hidden="1">{"'용역비'!$A$4:$C$8"}</definedName>
    <definedName name="ㅋㅌ" localSheetId="11" hidden="1">{"'용역비'!$A$4:$C$8"}</definedName>
    <definedName name="ㅋㅌ" hidden="1">{"'용역비'!$A$4:$C$8"}</definedName>
    <definedName name="ㅋ티ㅓ하ㅣ">#REF!</definedName>
    <definedName name="카ㅓ치">#REF!</definedName>
    <definedName name="컨설팅비용">#REF!</definedName>
    <definedName name="케이블">#REF!</definedName>
    <definedName name="케이블간지" localSheetId="1" hidden="1">{#N/A,#N/A,TRUE,"토적및재료집계";#N/A,#N/A,TRUE,"토적및재료집계";#N/A,#N/A,TRUE,"단위량"}</definedName>
    <definedName name="케이블간지" localSheetId="13" hidden="1">{#N/A,#N/A,TRUE,"토적및재료집계";#N/A,#N/A,TRUE,"토적및재료집계";#N/A,#N/A,TRUE,"단위량"}</definedName>
    <definedName name="케이블간지" localSheetId="3" hidden="1">{#N/A,#N/A,TRUE,"토적및재료집계";#N/A,#N/A,TRUE,"토적및재료집계";#N/A,#N/A,TRUE,"단위량"}</definedName>
    <definedName name="케이블간지" localSheetId="1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">#REF!</definedName>
    <definedName name="콘크리트2" hidden="1">#REF!</definedName>
    <definedName name="콘크리트공">#REF!</definedName>
    <definedName name="크크크" localSheetId="3" hidden="1">#REF!</definedName>
    <definedName name="크크크" hidden="1">#REF!</definedName>
    <definedName name="클럽수목견_견적내역_List">#REF!</definedName>
    <definedName name="ㅌ">#REF!</definedName>
    <definedName name="ㅌ1121">#REF!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처포">#REF!</definedName>
    <definedName name="ㅌㅍㅁㄴㅋ" hidden="1">#REF!</definedName>
    <definedName name="타견적" hidden="1">#REF!</definedName>
    <definedName name="타일공">#REF!</definedName>
    <definedName name="타ㅐㅁㄴ">#REF!</definedName>
    <definedName name="태영지급" hidden="1">{#N/A,#N/A,FALSE,"부대1"}</definedName>
    <definedName name="테스크" hidden="1">{#N/A,#N/A,FALSE,"단가표지"}</definedName>
    <definedName name="테스트" localSheetId="3" hidden="1">#REF!</definedName>
    <definedName name="테스트" hidden="1">#REF!</definedName>
    <definedName name="템플리트모듈1" localSheetId="8">BlankMacro1</definedName>
    <definedName name="템플리트모듈1" localSheetId="10">BlankMacro1</definedName>
    <definedName name="템플리트모듈1" localSheetId="9">BlankMacro1</definedName>
    <definedName name="템플리트모듈1">BlankMacro1</definedName>
    <definedName name="템플리트모듈2" localSheetId="8">BlankMacro1</definedName>
    <definedName name="템플리트모듈2" localSheetId="10">BlankMacro1</definedName>
    <definedName name="템플리트모듈2" localSheetId="9">BlankMacro1</definedName>
    <definedName name="템플리트모듈2">BlankMacro1</definedName>
    <definedName name="템플리트모듈3" localSheetId="8">BlankMacro1</definedName>
    <definedName name="템플리트모듈3" localSheetId="10">BlankMacro1</definedName>
    <definedName name="템플리트모듈3" localSheetId="9">BlankMacro1</definedName>
    <definedName name="템플리트모듈3">BlankMacro1</definedName>
    <definedName name="템플리트모듈4" localSheetId="8">BlankMacro1</definedName>
    <definedName name="템플리트모듈4" localSheetId="10">BlankMacro1</definedName>
    <definedName name="템플리트모듈4" localSheetId="9">BlankMacro1</definedName>
    <definedName name="템플리트모듈4">BlankMacro1</definedName>
    <definedName name="템플리트모듈5" localSheetId="8">BlankMacro1</definedName>
    <definedName name="템플리트모듈5" localSheetId="10">BlankMacro1</definedName>
    <definedName name="템플리트모듈5" localSheetId="9">BlankMacro1</definedName>
    <definedName name="템플리트모듈5">BlankMacro1</definedName>
    <definedName name="템플리트모듈6" localSheetId="8">BlankMacro1</definedName>
    <definedName name="템플리트모듈6" localSheetId="10">BlankMacro1</definedName>
    <definedName name="템플리트모듈6" localSheetId="9">BlankMacro1</definedName>
    <definedName name="템플리트모듈6">BlankMacro1</definedName>
    <definedName name="토" hidden="1">#REF!</definedName>
    <definedName name="토공11" hidden="1">{#N/A,#N/A,FALSE,"포장2"}</definedName>
    <definedName name="토공2" hidden="1">{#N/A,#N/A,FALSE,"2~8번"}</definedName>
    <definedName name="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2">#REF!</definedName>
    <definedName name="토공전체" hidden="1">{#N/A,#N/A,FALSE,"운반시간"}</definedName>
    <definedName name="토량계산" hidden="1">{#N/A,#N/A,FALSE,"포장단가"}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적1">#REF!</definedName>
    <definedName name="토적집계1">#REF!</definedName>
    <definedName name="토적표" localSheetId="8" hidden="1">#REF!</definedName>
    <definedName name="토적표" localSheetId="7" hidden="1">#REF!</definedName>
    <definedName name="토적표" localSheetId="10" hidden="1">#REF!</definedName>
    <definedName name="토적표" localSheetId="9" hidden="1">#REF!</definedName>
    <definedName name="토적표" localSheetId="1" hidden="1">#REF!</definedName>
    <definedName name="토적표" localSheetId="13" hidden="1">#REF!</definedName>
    <definedName name="토적표" localSheetId="11" hidden="1">#REF!</definedName>
    <definedName name="토적표" hidden="1">#REF!</definedName>
    <definedName name="토적표1">#REF!</definedName>
    <definedName name="토적표2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투3" hidden="1">{#N/A,#N/A,FALSE,"배수2"}</definedName>
    <definedName name="투찰표" hidden="1">{#N/A,#N/A,FALSE,"부대1"}</definedName>
    <definedName name="특고압케이블전공">#REF!</definedName>
    <definedName name="특급">#REF!</definedName>
    <definedName name="특급달">#REF!</definedName>
    <definedName name="특급원자력비파괴시_험공">#REF!</definedName>
    <definedName name="특기시방" hidden="1">#REF!</definedName>
    <definedName name="특별인부">#REF!</definedName>
    <definedName name="특수비계공">#REF!</definedName>
    <definedName name="특수화공">#REF!</definedName>
    <definedName name="ㅍ" hidden="1">#REF!</definedName>
    <definedName name="ㅍㄴㅇㄹ" hidden="1">#REF!</definedName>
    <definedName name="ㅍ큪ㅊㅋ" localSheetId="8" hidden="1">#REF!</definedName>
    <definedName name="ㅍ큪ㅊㅋ" localSheetId="7" hidden="1">#REF!</definedName>
    <definedName name="ㅍ큪ㅊㅋ" localSheetId="10" hidden="1">#REF!</definedName>
    <definedName name="ㅍ큪ㅊㅋ" localSheetId="9" hidden="1">#REF!</definedName>
    <definedName name="ㅍ큪ㅊㅋ" localSheetId="1" hidden="1">#REF!</definedName>
    <definedName name="ㅍ큪ㅊㅋ" localSheetId="13" hidden="1">#REF!</definedName>
    <definedName name="ㅍ큪ㅊㅋ" localSheetId="3" hidden="1">#REF!</definedName>
    <definedName name="ㅍ큪ㅊㅋ" localSheetId="11" hidden="1">#REF!</definedName>
    <definedName name="ㅍ큪ㅊㅋ" hidden="1">#REF!</definedName>
    <definedName name="ㅍㅍ" hidden="1">#REF!</definedName>
    <definedName name="ㅍㅍㅍ" hidden="1">#REF!</definedName>
    <definedName name="ㅍㅍㅍㅍ" hidden="1">#REF!</definedName>
    <definedName name="ㅍㅍㅍㅍㅍ" hidden="1">#REF!</definedName>
    <definedName name="ㅍㅍㅍㅍㅍㅍ" hidden="1">#REF!</definedName>
    <definedName name="ㅍㅍㅍㅍㅍㅍㅍ" hidden="1">#REF!</definedName>
    <definedName name="파군재교" hidden="1">{#N/A,#N/A,FALSE,"단면 제원"}</definedName>
    <definedName name="파일" localSheetId="3" hidden="1">#REF!</definedName>
    <definedName name="파일" hidden="1">#REF!</definedName>
    <definedName name="판넬" hidden="1">{"'단계별시설공사비'!$A$3:$K$51"}</definedName>
    <definedName name="판넬자재">#REF!</definedName>
    <definedName name="판넬조립공">#REF!</definedName>
    <definedName name="팔" hidden="1">#REF!</definedName>
    <definedName name="페기갑지" localSheetId="3" hidden="1">#REF!</definedName>
    <definedName name="페기갑지" hidden="1">#REF!</definedName>
    <definedName name="평강건설">#REF!</definedName>
    <definedName name="폐기" localSheetId="3" hidden="1">#REF!</definedName>
    <definedName name="폐기" hidden="1">#REF!</definedName>
    <definedName name="포">#REF!</definedName>
    <definedName name="포설공">#REF!</definedName>
    <definedName name="포장">#REF!</definedName>
    <definedName name="포장공">#REF!</definedName>
    <definedName name="포장일위2">#REF!</definedName>
    <definedName name="표준양식">#REF!</definedName>
    <definedName name="표지">#REF!</definedName>
    <definedName name="표지1" hidden="1">#REF!</definedName>
    <definedName name="표지2" hidden="1">#REF!</definedName>
    <definedName name="표품_통신_6_13">#REF!</definedName>
    <definedName name="품명">#REF!</definedName>
    <definedName name="품목리스트" localSheetId="8">BLCH</definedName>
    <definedName name="품목리스트" localSheetId="10">BLCH</definedName>
    <definedName name="품목리스트" localSheetId="9">BLCH</definedName>
    <definedName name="품목리스트">BLCH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ㅎ" localSheetId="3" hidden="1">{"'용역비'!$A$4:$C$8"}</definedName>
    <definedName name="ㅎ" hidden="1">{"'용역비'!$A$4:$C$8"}</definedName>
    <definedName name="ㅎ314">#REF!</definedName>
    <definedName name="ㅎ434">#REF!</definedName>
    <definedName name="ㅎㄱ" localSheetId="3" hidden="1">{"'용역비'!$A$4:$C$8"}</definedName>
    <definedName name="ㅎㄱ" hidden="1">{"'용역비'!$A$4:$C$8"}</definedName>
    <definedName name="ㅎㄱㅎ" localSheetId="3" hidden="1">{"'용역비'!$A$4:$C$8"}</definedName>
    <definedName name="ㅎㄱㅎ" hidden="1">{"'용역비'!$A$4:$C$8"}</definedName>
    <definedName name="ㅎㄱㅎㄱㅎㄱㅎ" localSheetId="3" hidden="1">{"'용역비'!$A$4:$C$8"}</definedName>
    <definedName name="ㅎㄱㅎㄱㅎㄱㅎ" hidden="1">{"'용역비'!$A$4:$C$8"}</definedName>
    <definedName name="ㅎㄴ" localSheetId="3" hidden="1">#REF!</definedName>
    <definedName name="ㅎㄴ" hidden="1">#REF!</definedName>
    <definedName name="ㅎㄹ" localSheetId="8" hidden="1">#REF!</definedName>
    <definedName name="ㅎㄹ" localSheetId="7" hidden="1">#REF!</definedName>
    <definedName name="ㅎㄹ" localSheetId="10" hidden="1">#REF!</definedName>
    <definedName name="ㅎㄹ" localSheetId="9" hidden="1">#REF!</definedName>
    <definedName name="ㅎㄹ" localSheetId="1" hidden="1">#REF!</definedName>
    <definedName name="ㅎㄹ" localSheetId="13" hidden="1">#REF!</definedName>
    <definedName name="ㅎㄹ" localSheetId="3" hidden="1">#REF!</definedName>
    <definedName name="ㅎㄹ" localSheetId="11" hidden="1">#REF!</definedName>
    <definedName name="ㅎㄹ" hidden="1">#REF!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ㅇ" localSheetId="1" hidden="1">{"'용역비'!$A$4:$C$8"}</definedName>
    <definedName name="ㅎㅇ" localSheetId="13" hidden="1">{"'용역비'!$A$4:$C$8"}</definedName>
    <definedName name="ㅎㅇ" localSheetId="3" hidden="1">{"'용역비'!$A$4:$C$8"}</definedName>
    <definedName name="ㅎㅇ" localSheetId="11" hidden="1">{"'용역비'!$A$4:$C$8"}</definedName>
    <definedName name="ㅎㅇ" hidden="1">{"'용역비'!$A$4:$C$8"}</definedName>
    <definedName name="ㅎㅇㄴㅁㅎ" localSheetId="3" hidden="1">#REF!</definedName>
    <definedName name="ㅎㅇㄴㅁㅎ" hidden="1">#REF!</definedName>
    <definedName name="ㅎㅇㄶㄷㄱ" localSheetId="8" hidden="1">#REF!</definedName>
    <definedName name="ㅎㅇㄶㄷㄱ" localSheetId="7" hidden="1">#REF!</definedName>
    <definedName name="ㅎㅇㄶㄷㄱ" localSheetId="10" hidden="1">#REF!</definedName>
    <definedName name="ㅎㅇㄶㄷㄱ" localSheetId="9" hidden="1">#REF!</definedName>
    <definedName name="ㅎㅇㄶㄷㄱ" localSheetId="1" hidden="1">#REF!</definedName>
    <definedName name="ㅎㅇㄶㄷㄱ" localSheetId="13" hidden="1">#REF!</definedName>
    <definedName name="ㅎㅇㄶㄷㄱ" localSheetId="3" hidden="1">#REF!</definedName>
    <definedName name="ㅎㅇㄶㄷㄱ" localSheetId="11" hidden="1">#REF!</definedName>
    <definedName name="ㅎㅇㄶㄷㄱ" hidden="1">#REF!</definedName>
    <definedName name="ㅎ오" localSheetId="1" hidden="1">{"'용역비'!$A$4:$C$8"}</definedName>
    <definedName name="ㅎ오" localSheetId="13" hidden="1">{"'용역비'!$A$4:$C$8"}</definedName>
    <definedName name="ㅎ오" localSheetId="3" hidden="1">{"'용역비'!$A$4:$C$8"}</definedName>
    <definedName name="ㅎ오" localSheetId="11" hidden="1">{"'용역비'!$A$4:$C$8"}</definedName>
    <definedName name="ㅎ오" hidden="1">{"'용역비'!$A$4:$C$8"}</definedName>
    <definedName name="ㅎㅎ">#REF!</definedName>
    <definedName name="ㅎㅎㅎ" localSheetId="1" hidden="1">{"'용역비'!$A$4:$C$8"}</definedName>
    <definedName name="ㅎㅎㅎ" localSheetId="13" hidden="1">{"'용역비'!$A$4:$C$8"}</definedName>
    <definedName name="ㅎㅎㅎ" localSheetId="3" hidden="1">{"'용역비'!$A$4:$C$8"}</definedName>
    <definedName name="ㅎㅎㅎ" localSheetId="11" hidden="1">{"'용역비'!$A$4:$C$8"}</definedName>
    <definedName name="ㅎㅎㅎ" hidden="1">{"'용역비'!$A$4:$C$8"}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나">#REF!</definedName>
    <definedName name="하늘1" hidden="1">{#N/A,#N/A,FALSE,"전력간선"}</definedName>
    <definedName name="하늘2" hidden="1">{#N/A,#N/A,FALSE,"전력간선"}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#REF!</definedName>
    <definedName name="하이바" hidden="1">{#N/A,#N/A,FALSE,"포장단가"}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하">#REF!</definedName>
    <definedName name="하한선" hidden="1">{#N/A,#N/A,FALSE,"배수2"}</definedName>
    <definedName name="학교">#REF!</definedName>
    <definedName name="학교2">#REF!</definedName>
    <definedName name="한" localSheetId="3" hidden="1">{#N/A,#N/A,FALSE,"조골재"}</definedName>
    <definedName name="한" hidden="1">{#N/A,#N/A,FALSE,"조골재"}</definedName>
    <definedName name="한동" localSheetId="3" hidden="1">{#N/A,#N/A,FALSE,"단가표지"}</definedName>
    <definedName name="한동" hidden="1">{#N/A,#N/A,FALSE,"단가표지"}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할석공">#REF!</definedName>
    <definedName name="함석공">#REF!</definedName>
    <definedName name="행선안내게시기설비">#REF!</definedName>
    <definedName name="헝">#REF!</definedName>
    <definedName name="현금등가물" localSheetId="3" hidden="1">{#N/A,#N/A,FALSE,"Aging Summary";#N/A,#N/A,FALSE,"Ratio Analysis";#N/A,#N/A,FALSE,"Test 120 Day Accts";#N/A,#N/A,FALSE,"Tickmarks"}</definedName>
    <definedName name="현금등가물" hidden="1">{#N/A,#N/A,FALSE,"Aging Summary";#N/A,#N/A,FALSE,"Ratio Analysis";#N/A,#N/A,FALSE,"Test 120 Day Accts";#N/A,#N/A,FALSE,"Tickmarks"}</definedName>
    <definedName name="현금등가물및단기" localSheetId="3" hidden="1">{#N/A,#N/A,FALSE,"Aging Summary";#N/A,#N/A,FALSE,"Ratio Analysis";#N/A,#N/A,FALSE,"Test 120 Day Accts";#N/A,#N/A,FALSE,"Tickmarks"}</definedName>
    <definedName name="현금등가물및단기" hidden="1">{#N/A,#N/A,FALSE,"Aging Summary";#N/A,#N/A,FALSE,"Ratio Analysis";#N/A,#N/A,FALSE,"Test 120 Day Accts";#N/A,#N/A,FALSE,"Tickmarks"}</definedName>
    <definedName name="현금흐름" localSheetId="3" hidden="1">{#N/A,#N/A,FALSE,"Aging Summary";#N/A,#N/A,FALSE,"Ratio Analysis";#N/A,#N/A,FALSE,"Test 120 Day Accts";#N/A,#N/A,FALSE,"Tickmarks"}</definedName>
    <definedName name="현금흐름" hidden="1">{#N/A,#N/A,FALSE,"Aging Summary";#N/A,#N/A,FALSE,"Ratio Analysis";#N/A,#N/A,FALSE,"Test 120 Day Accts";#N/A,#N/A,FALSE,"Tickmarks"}</definedName>
    <definedName name="現代綜合商事經由分">#REF!</definedName>
    <definedName name="현도사">#REF!</definedName>
    <definedName name="현산">#REF!</definedName>
    <definedName name="현야">#REF!</definedName>
    <definedName name="현장대리인">#REF!</definedName>
    <definedName name="현조" hidden="1">#REF!</definedName>
    <definedName name="현평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형틀목공">#REF!</definedName>
    <definedName name="호">#REF!</definedName>
    <definedName name="호표">#REF!</definedName>
    <definedName name="호호호호">#REF!</definedName>
    <definedName name="호ㅓ" localSheetId="1" hidden="1">{"'용역비'!$A$4:$C$8"}</definedName>
    <definedName name="호ㅓ" localSheetId="13" hidden="1">{"'용역비'!$A$4:$C$8"}</definedName>
    <definedName name="호ㅓ" localSheetId="3" hidden="1">{"'용역비'!$A$4:$C$8"}</definedName>
    <definedName name="호ㅓ" localSheetId="11" hidden="1">{"'용역비'!$A$4:$C$8"}</definedName>
    <definedName name="호ㅓ" hidden="1">{"'용역비'!$A$4:$C$8"}</definedName>
    <definedName name="홀로">#REF!</definedName>
    <definedName name="홍">#REF!</definedName>
    <definedName name="홍ㄹㄴㄷㄱ" localSheetId="8" hidden="1">#REF!</definedName>
    <definedName name="홍ㄹㄴㄷㄱ" localSheetId="7" hidden="1">#REF!</definedName>
    <definedName name="홍ㄹㄴㄷㄱ" localSheetId="10" hidden="1">#REF!</definedName>
    <definedName name="홍ㄹㄴㄷㄱ" localSheetId="9" hidden="1">#REF!</definedName>
    <definedName name="홍ㄹㄴㄷㄱ" localSheetId="1" hidden="1">#REF!</definedName>
    <definedName name="홍ㄹㄴㄷㄱ" localSheetId="13" hidden="1">#REF!</definedName>
    <definedName name="홍ㄹㄴㄷㄱ" localSheetId="3" hidden="1">#REF!</definedName>
    <definedName name="홍ㄹㄴㄷㄱ" localSheetId="11" hidden="1">#REF!</definedName>
    <definedName name="홍ㄹㄴㄷㄱ" hidden="1">#REF!</definedName>
    <definedName name="홍ㅇ호" localSheetId="1" hidden="1">{"'용역비'!$A$4:$C$8"}</definedName>
    <definedName name="홍ㅇ호" localSheetId="13" hidden="1">{"'용역비'!$A$4:$C$8"}</definedName>
    <definedName name="홍ㅇ호" localSheetId="3" hidden="1">{"'용역비'!$A$4:$C$8"}</definedName>
    <definedName name="홍ㅇ호" localSheetId="11" hidden="1">{"'용역비'!$A$4:$C$8"}</definedName>
    <definedName name="홍ㅇ호" hidden="1">{"'용역비'!$A$4:$C$8"}</definedName>
    <definedName name="화공">#REF!</definedName>
    <definedName name="화약취급공">#REF!</definedName>
    <definedName name="흄관운반" hidden="1">{#N/A,#N/A,FALSE,"포장단가"}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" hidden="1">{#N/A,#N/A,FALSE,"혼합골재"}</definedName>
    <definedName name="ㅏ눞ㄴ">#REF!</definedName>
    <definedName name="ㅏㅇㄹ너ㅑ">#REF!</definedName>
    <definedName name="ㅏ커">#REF!</definedName>
    <definedName name="ㅏㅏ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ㅇ라너">#REF!</definedName>
    <definedName name="ㅏㅏㅏ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ㅗㅗ" hidden="1">#REF!</definedName>
    <definedName name="ㅏㅕ라ㅕ" hidden="1">#REF!</definedName>
    <definedName name="ㅏㅕㅛㅏㄱㄹㅇ" hidden="1">#REF!</definedName>
    <definedName name="ㅏㅣㅇ널">#REF!</definedName>
    <definedName name="ㅐㅏ" hidden="1">{#N/A,#N/A,FALSE,"표지목차"}</definedName>
    <definedName name="ㅐㅐ">#REF!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ㅓ" hidden="1">{#N/A,#N/A,FALSE,"운반시간"}</definedName>
    <definedName name="ㅑ러ㅑ">#REF!</definedName>
    <definedName name="ㅑㅑ" localSheetId="1" hidden="1">{"'용역비'!$A$4:$C$8"}</definedName>
    <definedName name="ㅑㅑ" localSheetId="13" hidden="1">{"'용역비'!$A$4:$C$8"}</definedName>
    <definedName name="ㅑㅑ" localSheetId="3" hidden="1">{"'용역비'!$A$4:$C$8"}</definedName>
    <definedName name="ㅑㅑ" localSheetId="11" hidden="1">{"'용역비'!$A$4:$C$8"}</definedName>
    <definedName name="ㅑㅑ" hidden="1">{"'용역비'!$A$4:$C$8"}</definedName>
    <definedName name="ㅑㅑㅑ" localSheetId="1" hidden="1">{"'용역비'!$A$4:$C$8"}</definedName>
    <definedName name="ㅑㅑㅑ" localSheetId="13" hidden="1">{"'용역비'!$A$4:$C$8"}</definedName>
    <definedName name="ㅑㅑㅑ" localSheetId="3" hidden="1">{"'용역비'!$A$4:$C$8"}</definedName>
    <definedName name="ㅑㅑㅑ" localSheetId="11" hidden="1">{"'용역비'!$A$4:$C$8"}</definedName>
    <definedName name="ㅑㅑㅑ" hidden="1">{"'용역비'!$A$4:$C$8"}</definedName>
    <definedName name="ㅑㅑㅑㅑㅑ" localSheetId="1" hidden="1">{"'용역비'!$A$4:$C$8"}</definedName>
    <definedName name="ㅑㅑㅑㅑㅑ" localSheetId="13" hidden="1">{"'용역비'!$A$4:$C$8"}</definedName>
    <definedName name="ㅑㅑㅑㅑㅑ" localSheetId="3" hidden="1">{"'용역비'!$A$4:$C$8"}</definedName>
    <definedName name="ㅑㅑㅑㅑㅑ" localSheetId="11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localSheetId="13" hidden="1">{"'용역비'!$A$4:$C$8"}</definedName>
    <definedName name="ㅑㅑㅑㅑㅑㅑ" localSheetId="3" hidden="1">{"'용역비'!$A$4:$C$8"}</definedName>
    <definedName name="ㅑㅑㅑㅑㅑㅑ" localSheetId="11" hidden="1">{"'용역비'!$A$4:$C$8"}</definedName>
    <definedName name="ㅑㅑㅑㅑㅑㅑ" hidden="1">{"'용역비'!$A$4:$C$8"}</definedName>
    <definedName name="ㅑㅓ" hidden="1">{#N/A,#N/A,FALSE,"단가표지"}</definedName>
    <definedName name="ㅑㅕㅕ" localSheetId="1" hidden="1">{"'용역비'!$A$4:$C$8"}</definedName>
    <definedName name="ㅑㅕㅕ" localSheetId="13" hidden="1">{"'용역비'!$A$4:$C$8"}</definedName>
    <definedName name="ㅑㅕㅕ" localSheetId="3" hidden="1">{"'용역비'!$A$4:$C$8"}</definedName>
    <definedName name="ㅑㅕㅕ" localSheetId="11" hidden="1">{"'용역비'!$A$4:$C$8"}</definedName>
    <definedName name="ㅑㅕㅕ" hidden="1">{"'용역비'!$A$4:$C$8"}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ㅏㅣ" localSheetId="8">BLCH</definedName>
    <definedName name="ㅓㅏㅏㅣ" localSheetId="10">BLCH</definedName>
    <definedName name="ㅓㅏㅏㅣ" localSheetId="9">BLCH</definedName>
    <definedName name="ㅓㅏㅏㅣ">BLCH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#REF!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ㅣ망래ㅑ">#REF!</definedName>
    <definedName name="ㅔㅁ" hidden="1">#REF!</definedName>
    <definedName name="ㅔㅐ" localSheetId="3" hidden="1">#REF!</definedName>
    <definedName name="ㅔㅐ" hidden="1">#REF!</definedName>
    <definedName name="ㅔㅓ" hidden="1">{#N/A,#N/A,FALSE,"조골재"}</definedName>
    <definedName name="ㅔㅔ">#REF!</definedName>
    <definedName name="ㅔㅔㅔㅔㅔ" hidden="1">#REF!</definedName>
    <definedName name="ㅔㅣ" localSheetId="1" hidden="1">{"'용역비'!$A$4:$C$8"}</definedName>
    <definedName name="ㅔㅣ" localSheetId="13" hidden="1">{"'용역비'!$A$4:$C$8"}</definedName>
    <definedName name="ㅔㅣ" localSheetId="3" hidden="1">{"'용역비'!$A$4:$C$8"}</definedName>
    <definedName name="ㅔㅣ" localSheetId="11" hidden="1">{"'용역비'!$A$4:$C$8"}</definedName>
    <definedName name="ㅔㅣ" hidden="1">{"'용역비'!$A$4:$C$8"}</definedName>
    <definedName name="ㅕ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localSheetId="3" hidden="1">#REF!</definedName>
    <definedName name="ㅕㅑ" hidden="1">#REF!</definedName>
    <definedName name="ㅕㅑㅐㅔ" localSheetId="3" hidden="1">#REF!</definedName>
    <definedName name="ㅕㅑㅐㅔ" hidden="1">#REF!</definedName>
    <definedName name="ㅕㅕㅕ" hidden="1">#REF!</definedName>
    <definedName name="ㅕㅛ" hidden="1">{#N/A,#N/A,FALSE,"전력간선"}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1019">#REF!</definedName>
    <definedName name="ㅗ315">#REF!</definedName>
    <definedName name="ㅗ415">#REF!</definedName>
    <definedName name="ㅗ461">#REF!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호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ㄹ호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1" hidden="1">{"'용역비'!$A$4:$C$8"}</definedName>
    <definedName name="ㅛ" localSheetId="13" hidden="1">{"'용역비'!$A$4:$C$8"}</definedName>
    <definedName name="ㅛ" localSheetId="3" hidden="1">{"'용역비'!$A$4:$C$8"}</definedName>
    <definedName name="ㅛ" localSheetId="11" hidden="1">{"'용역비'!$A$4:$C$8"}</definedName>
    <definedName name="ㅛ" hidden="1">{"'용역비'!$A$4:$C$8"}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ㅎ" hidden="1">{#N/A,#N/A,FALSE,"전력간선"}</definedName>
    <definedName name="ㅛㅕㅑ" hidden="1">#REF!</definedName>
    <definedName name="ㅛㅕㅛㅕㅛㅕ" hidden="1">#REF!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ㅗ" hidden="1">#REF!</definedName>
    <definedName name="ㅛㅛ" localSheetId="1" hidden="1">{"'용역비'!$A$4:$C$8"}</definedName>
    <definedName name="ㅛㅛ" localSheetId="13" hidden="1">{"'용역비'!$A$4:$C$8"}</definedName>
    <definedName name="ㅛㅛ" localSheetId="3" hidden="1">{"'용역비'!$A$4:$C$8"}</definedName>
    <definedName name="ㅛㅛ" localSheetId="11" hidden="1">{"'용역비'!$A$4:$C$8"}</definedName>
    <definedName name="ㅛㅛ" hidden="1">{"'용역비'!$A$4:$C$8"}</definedName>
    <definedName name="ㅛㅛㅛ" localSheetId="1" hidden="1">{"'용역비'!$A$4:$C$8"}</definedName>
    <definedName name="ㅛㅛㅛ" localSheetId="13" hidden="1">{"'용역비'!$A$4:$C$8"}</definedName>
    <definedName name="ㅛㅛㅛ" localSheetId="3" hidden="1">{"'용역비'!$A$4:$C$8"}</definedName>
    <definedName name="ㅛㅛㅛ" localSheetId="11" hidden="1">{"'용역비'!$A$4:$C$8"}</definedName>
    <definedName name="ㅛㅛㅛ" hidden="1">{"'용역비'!$A$4:$C$8"}</definedName>
    <definedName name="ㅛㅛㅛㅛ" hidden="1">#REF!</definedName>
    <definedName name="ㅜ">#REF!</definedName>
    <definedName name="ㅜㅜ" hidden="1">{#N/A,#N/A,FALSE,"현장 NCR 분석";#N/A,#N/A,FALSE,"현장품질감사";#N/A,#N/A,FALSE,"현장품질감사"}</definedName>
    <definedName name="ㅜㅜㅜㅜㅜㅜㅜㅜ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ㅠㅊ퓨ㅜ" localSheetId="8" hidden="1">#REF!</definedName>
    <definedName name="ㅜㅠㅊ퓨ㅜ" localSheetId="7" hidden="1">#REF!</definedName>
    <definedName name="ㅜㅠㅊ퓨ㅜ" localSheetId="10" hidden="1">#REF!</definedName>
    <definedName name="ㅜㅠㅊ퓨ㅜ" localSheetId="9" hidden="1">#REF!</definedName>
    <definedName name="ㅜㅠㅊ퓨ㅜ" localSheetId="1" hidden="1">#REF!</definedName>
    <definedName name="ㅜㅠㅊ퓨ㅜ" localSheetId="13" hidden="1">#REF!</definedName>
    <definedName name="ㅜㅠㅊ퓨ㅜ" localSheetId="3" hidden="1">#REF!</definedName>
    <definedName name="ㅜㅠㅊ퓨ㅜ" localSheetId="11" hidden="1">#REF!</definedName>
    <definedName name="ㅜㅠㅊ퓨ㅜ" hidden="1">#REF!</definedName>
    <definedName name="ㅠ" localSheetId="1" hidden="1">{"'공사부문'!$A$6:$A$32"}</definedName>
    <definedName name="ㅠ" localSheetId="13" hidden="1">{"'공사부문'!$A$6:$A$32"}</definedName>
    <definedName name="ㅠ" localSheetId="11" hidden="1">{"'공사부문'!$A$6:$A$32"}</definedName>
    <definedName name="ㅠ" hidden="1">{"'공사부문'!$A$6:$A$32"}</definedName>
    <definedName name="ㅠ131">#REF!</definedName>
    <definedName name="ㅠㄱ" localSheetId="1" hidden="1">{"'용역비'!$A$4:$C$8"}</definedName>
    <definedName name="ㅠㄱ" localSheetId="13" hidden="1">{"'용역비'!$A$4:$C$8"}</definedName>
    <definedName name="ㅠㄱ" localSheetId="3" hidden="1">{"'용역비'!$A$4:$C$8"}</definedName>
    <definedName name="ㅠㄱ" localSheetId="11" hidden="1">{"'용역비'!$A$4:$C$8"}</definedName>
    <definedName name="ㅠㄱ" hidden="1">{"'용역비'!$A$4:$C$8"}</definedName>
    <definedName name="ㅠㄴㅀㅎ" hidden="1">#REF!</definedName>
    <definedName name="ㅠㅁㄹㅇㄹ" hidden="1">#REF!</definedName>
    <definedName name="ㅠㅇㅁㄹㅇㅁ" hidden="1">#REF!</definedName>
    <definedName name="ㅠㅠ" hidden="1">{#N/A,#N/A,FALSE,"현장 NCR 분석";#N/A,#N/A,FALSE,"현장품질감사";#N/A,#N/A,FALSE,"현장품질감사"}</definedName>
    <definedName name="ㅠㅠㅠ" hidden="1">#REF!</definedName>
    <definedName name="ㅠㅠㅠㅠ" hidden="1">#REF!</definedName>
    <definedName name="ㅠㅠㅠㅠㅠ" hidden="1">#REF!</definedName>
    <definedName name="ㅠㅠㅠㅠㅠㅠ" hidden="1">#REF!</definedName>
    <definedName name="ㅡ" localSheetId="3" hidden="1">#REF!</definedName>
    <definedName name="ㅡ" hidden="1">#REF!</definedName>
    <definedName name="ㅡㅏ" hidden="1">{#N/A,#N/A,FALSE,"단가표지"}</definedName>
    <definedName name="ㅡㅡ">#REF!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ㅚㅗㅓ" hidden="1">#REF!</definedName>
    <definedName name="ㅣㅑㅕㅗ" localSheetId="8" hidden="1">#REF!</definedName>
    <definedName name="ㅣㅑㅕㅗ" localSheetId="7" hidden="1">#REF!</definedName>
    <definedName name="ㅣㅑㅕㅗ" localSheetId="10" hidden="1">#REF!</definedName>
    <definedName name="ㅣㅑㅕㅗ" localSheetId="9" hidden="1">#REF!</definedName>
    <definedName name="ㅣㅑㅕㅗ" localSheetId="1" hidden="1">#REF!</definedName>
    <definedName name="ㅣㅑㅕㅗ" localSheetId="13" hidden="1">#REF!</definedName>
    <definedName name="ㅣㅑㅕㅗ" localSheetId="3" hidden="1">#REF!</definedName>
    <definedName name="ㅣㅑㅕㅗ" localSheetId="11" hidden="1">#REF!</definedName>
    <definedName name="ㅣㅑㅕㅗ" hidden="1">#REF!</definedName>
    <definedName name="ㅣㅣ" localSheetId="3" hidden="1">{#N/A,#N/A,FALSE,"골재소요량";#N/A,#N/A,FALSE,"골재소요량"}</definedName>
    <definedName name="ㅣㅣ" hidden="1">{#N/A,#N/A,FALSE,"골재소요량";#N/A,#N/A,FALSE,"골재소요량"}</definedName>
    <definedName name="ㅣㅣ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00" l="1"/>
  <c r="C6" i="79" l="1"/>
  <c r="J12" i="79"/>
  <c r="J11" i="79"/>
  <c r="N18" i="79"/>
  <c r="M18" i="79"/>
  <c r="L18" i="79"/>
  <c r="N9" i="79"/>
  <c r="J10" i="79" l="1"/>
  <c r="I6" i="79"/>
  <c r="J6" i="79"/>
  <c r="D6" i="100"/>
  <c r="C6" i="100" s="1"/>
  <c r="H18" i="100" l="1"/>
  <c r="I18" i="100" s="1"/>
  <c r="D10" i="102" l="1"/>
  <c r="D9" i="102"/>
  <c r="F6" i="113" l="1"/>
  <c r="F7" i="113" l="1"/>
  <c r="B8" i="111" l="1"/>
  <c r="H10" i="100" l="1"/>
  <c r="F8" i="119" l="1"/>
  <c r="H13" i="100" l="1"/>
  <c r="H12" i="100"/>
  <c r="F7" i="119"/>
  <c r="F6" i="119"/>
  <c r="F32" i="119" l="1"/>
  <c r="D7" i="104" s="1"/>
  <c r="A7" i="104"/>
  <c r="C7" i="104" l="1"/>
  <c r="E7" i="104" s="1"/>
  <c r="C13" i="79"/>
  <c r="H11" i="100" s="1"/>
  <c r="B6" i="113"/>
  <c r="B18" i="111" l="1"/>
  <c r="B19" i="111" s="1"/>
  <c r="A18" i="111" l="1"/>
  <c r="F6" i="122" l="1"/>
  <c r="F7" i="122"/>
  <c r="F8" i="122"/>
  <c r="F10" i="120"/>
  <c r="F9" i="120"/>
  <c r="F8" i="120"/>
  <c r="F7" i="120"/>
  <c r="F6" i="120"/>
  <c r="F21" i="122" l="1"/>
  <c r="B9" i="113"/>
  <c r="C9" i="113" l="1"/>
  <c r="D9" i="113" s="1"/>
  <c r="H15" i="100" l="1"/>
  <c r="I15" i="100" l="1"/>
  <c r="D7" i="100" s="1"/>
  <c r="C7" i="100" s="1"/>
  <c r="C12" i="79" l="1"/>
  <c r="C9" i="79"/>
  <c r="C11" i="79"/>
  <c r="C10" i="79"/>
  <c r="C8" i="79"/>
  <c r="C7" i="79" s="1"/>
  <c r="C14" i="79"/>
  <c r="C22" i="79" l="1"/>
  <c r="C18" i="79"/>
  <c r="C19" i="79"/>
  <c r="C20" i="79" s="1"/>
  <c r="C23" i="79"/>
  <c r="C15" i="79"/>
  <c r="C17" i="79"/>
  <c r="C21" i="79"/>
  <c r="C24" i="79" l="1"/>
  <c r="C18" i="111" s="1"/>
  <c r="C7" i="111"/>
  <c r="C25" i="79" l="1"/>
  <c r="D7" i="111"/>
  <c r="C8" i="111"/>
  <c r="D18" i="111"/>
  <c r="D19" i="111" s="1"/>
  <c r="C8" i="113" s="1"/>
  <c r="D6" i="104"/>
  <c r="E6" i="104" s="1"/>
  <c r="C19" i="111"/>
  <c r="D8" i="113" l="1"/>
  <c r="C6" i="113"/>
  <c r="D8" i="111"/>
  <c r="D6" i="113" l="1"/>
  <c r="D7" i="113" s="1"/>
  <c r="C7" i="113"/>
  <c r="B6" i="114"/>
  <c r="E6" i="123"/>
  <c r="F6" i="123" s="1"/>
  <c r="F32" i="123" s="1"/>
  <c r="D8" i="104" s="1"/>
  <c r="E8" i="104" l="1"/>
  <c r="D34" i="104"/>
  <c r="B6" i="115"/>
  <c r="C10" i="113" l="1"/>
  <c r="E34" i="104"/>
  <c r="B7" i="114" s="1"/>
  <c r="B7" i="115" l="1"/>
  <c r="B8" i="114"/>
  <c r="B10" i="114" s="1"/>
  <c r="D10" i="113"/>
  <c r="D11" i="113" s="1"/>
  <c r="C11" i="113"/>
  <c r="C12" i="113" s="1"/>
  <c r="D12" i="113" l="1"/>
  <c r="C13" i="113"/>
  <c r="D13" i="113" s="1"/>
  <c r="B8" i="115"/>
  <c r="B9" i="115" s="1"/>
  <c r="B11" i="115" s="1"/>
  <c r="C14" i="113" s="1"/>
  <c r="D14" i="113" s="1"/>
  <c r="C15" i="113" l="1"/>
  <c r="D15" i="113"/>
  <c r="D16" i="113" s="1"/>
  <c r="D17" i="113" s="1"/>
  <c r="C16" i="113" l="1"/>
  <c r="C17" i="113" s="1"/>
  <c r="E15" i="113"/>
  <c r="E7" i="113"/>
  <c r="E11" i="113"/>
  <c r="E13" i="113"/>
  <c r="E12" i="113"/>
  <c r="E14" i="113"/>
</calcChain>
</file>

<file path=xl/sharedStrings.xml><?xml version="1.0" encoding="utf-8"?>
<sst xmlns="http://schemas.openxmlformats.org/spreadsheetml/2006/main" count="417" uniqueCount="301">
  <si>
    <t>산출표 참조</t>
  </si>
  <si>
    <t>소계</t>
    <phoneticPr fontId="3" type="noConversion"/>
  </si>
  <si>
    <t>금액</t>
    <phoneticPr fontId="3" type="noConversion"/>
  </si>
  <si>
    <t>일반관리비율(%)</t>
    <phoneticPr fontId="3" type="noConversion"/>
  </si>
  <si>
    <t>1. 공사</t>
  </si>
  <si>
    <t>2. 음·식료품의 제조·구매</t>
  </si>
  <si>
    <t>3. 섬유·의복·가죽제품의 제조·구매</t>
  </si>
  <si>
    <t>4. 나무·나무제품의 제조·구매</t>
  </si>
  <si>
    <t>5. 종이·종이제품·인쇄출판물의 제조·구매</t>
  </si>
  <si>
    <t>6. 화학·석유·석탄·고무·플라스틱 제품의 제조·구매</t>
  </si>
  <si>
    <t>7. 비금속광물제품의 제조·구매</t>
  </si>
  <si>
    <t>8. 제1차 금속제품의 제조·구매</t>
  </si>
  <si>
    <t>9. 조립금속제품·기계·장비의 제조·구매</t>
  </si>
  <si>
    <t>10. 수입물품의 구매</t>
  </si>
  <si>
    <t>11. 기타 물품의 제조·구매</t>
  </si>
  <si>
    <t>12. 폐기물 처리·재활용 용역</t>
  </si>
  <si>
    <t>14. 행사관리 및 그 밖의 사업지원 용역</t>
    <phoneticPr fontId="3" type="noConversion"/>
  </si>
  <si>
    <t>15. 여행, 숙박, 운송 및 보험 용역</t>
  </si>
  <si>
    <t>16. 장비 유지·보수 용역</t>
  </si>
  <si>
    <t>17. 기타 용역</t>
    <phoneticPr fontId="3" type="noConversion"/>
  </si>
  <si>
    <t>이윤율</t>
    <phoneticPr fontId="3" type="noConversion"/>
  </si>
  <si>
    <t>단위 : 원</t>
    <phoneticPr fontId="3" type="noConversion"/>
  </si>
  <si>
    <t>업무분야</t>
    <phoneticPr fontId="3" type="noConversion"/>
  </si>
  <si>
    <t>적용직종</t>
    <phoneticPr fontId="3" type="noConversion"/>
  </si>
  <si>
    <t xml:space="preserve">                단순작업 및 보조원으로 일하는 사람</t>
    <phoneticPr fontId="3" type="noConversion"/>
  </si>
  <si>
    <t>사회보험료율</t>
    <phoneticPr fontId="3" type="noConversion"/>
  </si>
  <si>
    <t>보 험 종 류</t>
    <phoneticPr fontId="3" type="noConversion"/>
  </si>
  <si>
    <t>보 험 요 율</t>
    <phoneticPr fontId="3" type="noConversion"/>
  </si>
  <si>
    <t>산업재해보험</t>
  </si>
  <si>
    <t>고용보험</t>
  </si>
  <si>
    <t>국민건강보험</t>
  </si>
  <si>
    <t>노인장기요양보험</t>
  </si>
  <si>
    <t>국민연금</t>
  </si>
  <si>
    <t>임금채권보장기금</t>
    <phoneticPr fontId="3" type="noConversion"/>
  </si>
  <si>
    <t>계</t>
    <phoneticPr fontId="150" type="noConversion"/>
  </si>
  <si>
    <t>구분</t>
  </si>
  <si>
    <t>식</t>
    <phoneticPr fontId="3" type="noConversion"/>
  </si>
  <si>
    <t>금액</t>
    <phoneticPr fontId="150" type="noConversion"/>
  </si>
  <si>
    <t>노임 단가표</t>
    <phoneticPr fontId="3" type="noConversion"/>
  </si>
  <si>
    <t>사회보험료율 참조</t>
    <phoneticPr fontId="3" type="noConversion"/>
  </si>
  <si>
    <t>단위 : 원/월</t>
    <phoneticPr fontId="150" type="noConversion"/>
  </si>
  <si>
    <t>단위: 원/월</t>
    <phoneticPr fontId="3" type="noConversion"/>
  </si>
  <si>
    <t>소요인원</t>
    <phoneticPr fontId="3" type="noConversion"/>
  </si>
  <si>
    <t>인건비단가(1인당)</t>
    <phoneticPr fontId="3" type="noConversion"/>
  </si>
  <si>
    <t>③</t>
    <phoneticPr fontId="3" type="noConversion"/>
  </si>
  <si>
    <t>일반관리비</t>
    <phoneticPr fontId="3" type="noConversion"/>
  </si>
  <si>
    <t>이윤</t>
    <phoneticPr fontId="3" type="noConversion"/>
  </si>
  <si>
    <t>총용역원가</t>
  </si>
  <si>
    <t>소      계</t>
    <phoneticPr fontId="3" type="noConversion"/>
  </si>
  <si>
    <t>순용역원가</t>
  </si>
  <si>
    <t>(①+②)</t>
    <phoneticPr fontId="3" type="noConversion"/>
  </si>
  <si>
    <t>④</t>
    <phoneticPr fontId="3" type="noConversion"/>
  </si>
  <si>
    <t>⑤</t>
    <phoneticPr fontId="3" type="noConversion"/>
  </si>
  <si>
    <t>이윤</t>
  </si>
  <si>
    <t>⑥</t>
    <phoneticPr fontId="3" type="noConversion"/>
  </si>
  <si>
    <t>⑦</t>
    <phoneticPr fontId="3" type="noConversion"/>
  </si>
  <si>
    <t>부가가치세</t>
  </si>
  <si>
    <t>⑧</t>
    <phoneticPr fontId="3" type="noConversion"/>
  </si>
  <si>
    <t>합계</t>
  </si>
  <si>
    <t>금액(월간)</t>
    <phoneticPr fontId="3" type="noConversion"/>
  </si>
  <si>
    <t>일반관리비 산출표</t>
    <phoneticPr fontId="3" type="noConversion"/>
  </si>
  <si>
    <t>인건비</t>
    <phoneticPr fontId="3" type="noConversion"/>
  </si>
  <si>
    <t>경비</t>
    <phoneticPr fontId="3" type="noConversion"/>
  </si>
  <si>
    <t>일반관리비율</t>
    <phoneticPr fontId="3" type="noConversion"/>
  </si>
  <si>
    <t>이윤 산출표</t>
    <phoneticPr fontId="3" type="noConversion"/>
  </si>
  <si>
    <t>10% 이하</t>
    <phoneticPr fontId="3" type="noConversion"/>
  </si>
  <si>
    <t>단위 : 원/월</t>
    <phoneticPr fontId="3" type="noConversion"/>
  </si>
  <si>
    <t>구성비(%)</t>
    <phoneticPr fontId="3" type="noConversion"/>
  </si>
  <si>
    <t>단위: 원</t>
    <phoneticPr fontId="3" type="noConversion"/>
  </si>
  <si>
    <t>13. 시설물 관리·경비 및 청소 용역</t>
    <phoneticPr fontId="3" type="noConversion"/>
  </si>
  <si>
    <t>석면피해구제분담금</t>
    <phoneticPr fontId="3" type="noConversion"/>
  </si>
  <si>
    <t>인건비 계</t>
    <phoneticPr fontId="3" type="noConversion"/>
  </si>
  <si>
    <t>경비집계표</t>
    <phoneticPr fontId="150" type="noConversion"/>
  </si>
  <si>
    <t>주) 국가를 당사자로 하는 계약에 관한 법률 시행규칙 제8조에 의거</t>
    <phoneticPr fontId="3" type="noConversion"/>
  </si>
  <si>
    <t>&lt;표#3-1&gt;</t>
    <phoneticPr fontId="150" type="noConversion"/>
  </si>
  <si>
    <t>규격</t>
    <phoneticPr fontId="150" type="noConversion"/>
  </si>
  <si>
    <t>단가</t>
    <phoneticPr fontId="150" type="noConversion"/>
  </si>
  <si>
    <t>비고</t>
    <phoneticPr fontId="150" type="noConversion"/>
  </si>
  <si>
    <t>주 1)</t>
    <phoneticPr fontId="150" type="noConversion"/>
  </si>
  <si>
    <t>합계</t>
    <phoneticPr fontId="150" type="noConversion"/>
  </si>
  <si>
    <t>&lt;표#3-2&gt;</t>
    <phoneticPr fontId="150" type="noConversion"/>
  </si>
  <si>
    <t>단위</t>
    <phoneticPr fontId="150" type="noConversion"/>
  </si>
  <si>
    <t>수량</t>
    <phoneticPr fontId="150" type="noConversion"/>
  </si>
  <si>
    <t>복리후생비</t>
    <phoneticPr fontId="150" type="noConversion"/>
  </si>
  <si>
    <t>피복비</t>
    <phoneticPr fontId="150" type="noConversion"/>
  </si>
  <si>
    <t>작업화</t>
    <phoneticPr fontId="3" type="noConversion"/>
  </si>
  <si>
    <t>식비지원</t>
    <phoneticPr fontId="3" type="noConversion"/>
  </si>
  <si>
    <t>단위: 원,월/인당</t>
    <phoneticPr fontId="150" type="noConversion"/>
  </si>
  <si>
    <t>식</t>
    <phoneticPr fontId="150" type="noConversion"/>
  </si>
  <si>
    <t>일</t>
    <phoneticPr fontId="3" type="noConversion"/>
  </si>
  <si>
    <t>주 1) (사)한국건물위생관리협회 원가계산 기준, 1년 2착(동,하복) 및 외곽 작업요원의 방한복 1착</t>
    <phoneticPr fontId="150" type="noConversion"/>
  </si>
  <si>
    <t>주 2)</t>
  </si>
  <si>
    <t>주 3)</t>
  </si>
  <si>
    <t>교통비</t>
    <phoneticPr fontId="3" type="noConversion"/>
  </si>
  <si>
    <t>체력단련비</t>
    <phoneticPr fontId="3" type="noConversion"/>
  </si>
  <si>
    <t>주 4)</t>
  </si>
  <si>
    <t>주 5)</t>
  </si>
  <si>
    <t xml:space="preserve">    2) (사)한국건물위생관리협회 원가계산 기준, 1년 2회 지급</t>
    <phoneticPr fontId="150" type="noConversion"/>
  </si>
  <si>
    <t xml:space="preserve">    5) (사)한국건물위생관리협회 원가계산 기준, 1년 2회 지급</t>
    <phoneticPr fontId="150" type="noConversion"/>
  </si>
  <si>
    <t xml:space="preserve">    4) (사)한국건물위생관리협회 원가계산 기준, 1일 3,000원씩 20일 지급</t>
    <phoneticPr fontId="150" type="noConversion"/>
  </si>
  <si>
    <t xml:space="preserve">    3) (사)한국건물위생관리협회 원가계산 기준, 1식 5,000원씩 지급</t>
    <phoneticPr fontId="150" type="noConversion"/>
  </si>
  <si>
    <t>산출표 참조</t>
    <phoneticPr fontId="3" type="noConversion"/>
  </si>
  <si>
    <t>사회보험료</t>
    <phoneticPr fontId="3" type="noConversion"/>
  </si>
  <si>
    <t>세금과 공과</t>
    <phoneticPr fontId="150" type="noConversion"/>
  </si>
  <si>
    <t>감가상각비</t>
    <phoneticPr fontId="150" type="noConversion"/>
  </si>
  <si>
    <t>〃</t>
    <phoneticPr fontId="3" type="noConversion"/>
  </si>
  <si>
    <t>지방소득세</t>
    <phoneticPr fontId="150" type="noConversion"/>
  </si>
  <si>
    <t>장애인고용분담금</t>
    <phoneticPr fontId="3" type="noConversion"/>
  </si>
  <si>
    <t>주 1) 지방소득세 : 지방세법 제84조의2 종업원분의 표준세율은 종업원 급여총액의 1천분의 5로한다.</t>
    <phoneticPr fontId="3" type="noConversion"/>
  </si>
  <si>
    <t xml:space="preserve">       * 84조의4에 의거 해당사업소의 종업원 수가 50명 이하인 경우에는 종업원분을 부과하지 아니한다</t>
    <phoneticPr fontId="3" type="noConversion"/>
  </si>
  <si>
    <t xml:space="preserve">    2) 장애인고용분담금 : 장애인고용촉진및직업재활법 제33조</t>
    <phoneticPr fontId="3" type="noConversion"/>
  </si>
  <si>
    <t xml:space="preserve">        의무고용률에 못 미치는 장애인을 고용하는 사업주(상시 50명 이상 100명 미만의 근로자를 고용하는 사업주는 </t>
    <phoneticPr fontId="3" type="noConversion"/>
  </si>
  <si>
    <t xml:space="preserve">        제외한다)는 대통령령으로 정하는 바에 따라 매년 고용노동부장관에게 장애인 고용부담금(이하 "부담금"이라 </t>
    <phoneticPr fontId="3" type="noConversion"/>
  </si>
  <si>
    <t xml:space="preserve">        한다)을 납부하여야 한다.</t>
    <phoneticPr fontId="3" type="noConversion"/>
  </si>
  <si>
    <t>해당없음</t>
    <phoneticPr fontId="3" type="noConversion"/>
  </si>
  <si>
    <t>&lt;표#3&gt;</t>
    <phoneticPr fontId="150" type="noConversion"/>
  </si>
  <si>
    <t>&lt;표#1&gt;</t>
    <phoneticPr fontId="150" type="noConversion"/>
  </si>
  <si>
    <t>&lt;표#2&gt;</t>
    <phoneticPr fontId="150" type="noConversion"/>
  </si>
  <si>
    <t>&lt;표#2-1&gt;</t>
    <phoneticPr fontId="150" type="noConversion"/>
  </si>
  <si>
    <t>&lt;표#2-3&gt;</t>
    <phoneticPr fontId="150" type="noConversion"/>
  </si>
  <si>
    <t>&lt;표#2-4&gt;</t>
    <phoneticPr fontId="150" type="noConversion"/>
  </si>
  <si>
    <t>&lt;표#4&gt;</t>
    <phoneticPr fontId="150" type="noConversion"/>
  </si>
  <si>
    <t>&lt;표#4-1&gt;</t>
    <phoneticPr fontId="150" type="noConversion"/>
  </si>
  <si>
    <t>&lt;표#5&gt;</t>
    <phoneticPr fontId="150" type="noConversion"/>
  </si>
  <si>
    <t>&lt;표#5-1&gt;</t>
    <phoneticPr fontId="150" type="noConversion"/>
  </si>
  <si>
    <t>적용</t>
    <phoneticPr fontId="3" type="noConversion"/>
  </si>
  <si>
    <t>사회보험료 계</t>
    <phoneticPr fontId="3" type="noConversion"/>
  </si>
  <si>
    <t>인건비·사회보험료 집계표</t>
    <phoneticPr fontId="3" type="noConversion"/>
  </si>
  <si>
    <t>시급</t>
    <phoneticPr fontId="3" type="noConversion"/>
  </si>
  <si>
    <t>낙찰율적용</t>
    <phoneticPr fontId="3" type="noConversion"/>
  </si>
  <si>
    <t>원가계산서</t>
    <phoneticPr fontId="3" type="noConversion"/>
  </si>
  <si>
    <t>22시~06시까지 야간근로</t>
    <phoneticPr fontId="3" type="noConversion"/>
  </si>
  <si>
    <t>근무시간</t>
    <phoneticPr fontId="3" type="noConversion"/>
  </si>
  <si>
    <t>합계</t>
    <phoneticPr fontId="3" type="noConversion"/>
  </si>
  <si>
    <t>산업안전보건관리비</t>
    <phoneticPr fontId="3" type="noConversion"/>
  </si>
  <si>
    <t>통상임금</t>
    <phoneticPr fontId="3" type="noConversion"/>
  </si>
  <si>
    <t>비목</t>
    <phoneticPr fontId="3" type="noConversion"/>
  </si>
  <si>
    <t>비고</t>
    <phoneticPr fontId="3" type="noConversion"/>
  </si>
  <si>
    <t>1. 인건비 집계표</t>
    <phoneticPr fontId="3" type="noConversion"/>
  </si>
  <si>
    <t>2. 사회보험료 집계표</t>
    <phoneticPr fontId="3" type="noConversion"/>
  </si>
  <si>
    <t xml:space="preserve">   2) 월간금액 : 소요인원 × 1인당 인건비</t>
    <phoneticPr fontId="3" type="noConversion"/>
  </si>
  <si>
    <t>주1) 1인당 사회보험료 : &lt;표#2-1&gt; ~ &lt;표#2-4&gt; 참조</t>
    <phoneticPr fontId="3" type="noConversion"/>
  </si>
  <si>
    <t xml:space="preserve">   2) 월간금액 : 소요인원 × 1인당 사회보험료</t>
    <phoneticPr fontId="3" type="noConversion"/>
  </si>
  <si>
    <t>통상일급×30일/12월</t>
  </si>
  <si>
    <t>수령액×1.15%</t>
  </si>
  <si>
    <t>수령액×3.545%</t>
  </si>
  <si>
    <t>표준보수액×4.5%</t>
  </si>
  <si>
    <t>수령액×0.06%</t>
  </si>
  <si>
    <t>계</t>
    <phoneticPr fontId="3" type="noConversion"/>
  </si>
  <si>
    <t>(1) ~ (5)</t>
    <phoneticPr fontId="3" type="noConversion"/>
  </si>
  <si>
    <t xml:space="preserve">   2) 직종 해설 : </t>
    <phoneticPr fontId="3" type="noConversion"/>
  </si>
  <si>
    <t xml:space="preserve">       127 - 단순노무종사원 : 각 생산라인의 단순작업이나 식당 및 현장의 경비원 등 열거되지 아니한</t>
    <phoneticPr fontId="3" type="noConversion"/>
  </si>
  <si>
    <t>단순노무종사원</t>
    <phoneticPr fontId="3" type="noConversion"/>
  </si>
  <si>
    <t>시급
(공표노임)</t>
    <phoneticPr fontId="3" type="noConversion"/>
  </si>
  <si>
    <t>일급
(근무시간 적용)</t>
    <phoneticPr fontId="3" type="noConversion"/>
  </si>
  <si>
    <t>구분</t>
    <phoneticPr fontId="150" type="noConversion"/>
  </si>
  <si>
    <t>구분</t>
    <phoneticPr fontId="3" type="noConversion"/>
  </si>
  <si>
    <t>9% 이하</t>
    <phoneticPr fontId="3" type="noConversion"/>
  </si>
  <si>
    <t>주1) 인건비 : &lt;표#2&gt; 인건비·사회보험료 집계표 참조</t>
    <phoneticPr fontId="3" type="noConversion"/>
  </si>
  <si>
    <t xml:space="preserve">   3) 일반관리비율 : &lt;표#4-1&gt; 일반관리비율표 참조</t>
    <phoneticPr fontId="3" type="noConversion"/>
  </si>
  <si>
    <t>일반관리비율표</t>
    <phoneticPr fontId="3" type="noConversion"/>
  </si>
  <si>
    <t>단위</t>
    <phoneticPr fontId="3" type="noConversion"/>
  </si>
  <si>
    <t>수량</t>
    <phoneticPr fontId="3" type="noConversion"/>
  </si>
  <si>
    <t>인</t>
    <phoneticPr fontId="3" type="noConversion"/>
  </si>
  <si>
    <t>업종</t>
    <phoneticPr fontId="3" type="noConversion"/>
  </si>
  <si>
    <t xml:space="preserve">   3) 일반관리비 : &lt;표#4&gt; 일반관리비 산출표 참조</t>
    <phoneticPr fontId="3" type="noConversion"/>
  </si>
  <si>
    <t>1.공사</t>
    <phoneticPr fontId="3" type="noConversion"/>
  </si>
  <si>
    <t>3.수입물품의 구매</t>
    <phoneticPr fontId="3" type="noConversion"/>
  </si>
  <si>
    <t>4.용역</t>
    <phoneticPr fontId="3" type="noConversion"/>
  </si>
  <si>
    <t>2.제조·구매</t>
    <phoneticPr fontId="3" type="noConversion"/>
  </si>
  <si>
    <t>주1) 보험료 적용 대상금액 : 월인건비 - 퇴직급여충당금</t>
    <phoneticPr fontId="3" type="noConversion"/>
  </si>
  <si>
    <t xml:space="preserve">       * 상시근로자수가 20명 이상으로서 산재보험관계가 성립되어 있는 사업장</t>
    <phoneticPr fontId="3" type="noConversion"/>
  </si>
  <si>
    <t xml:space="preserve">   4) 국민건강보험 : 국민건강보험법 시행령 제44조</t>
    <phoneticPr fontId="3" type="noConversion"/>
  </si>
  <si>
    <t xml:space="preserve">   5) 노인장기요양보험 : 노인장기요양보험법 시행령 제4조</t>
    <phoneticPr fontId="3" type="noConversion"/>
  </si>
  <si>
    <t xml:space="preserve">   6) 국민연금 : 국민연금법 제88조 ③항</t>
    <phoneticPr fontId="3" type="noConversion"/>
  </si>
  <si>
    <t xml:space="preserve">   2) 산업재해보험 : 시설관리및사업지원서비스업의 요율, 고용보험 및 산업재해보상보험의 보험료 징수 등에</t>
    <phoneticPr fontId="3" type="noConversion"/>
  </si>
  <si>
    <t xml:space="preserve">   7) 임금채권보장기금 : 임금채권보장법 시행령 제13조, 노동부고시 제2022-94호(2022.12.30.)</t>
    <phoneticPr fontId="3" type="noConversion"/>
  </si>
  <si>
    <t xml:space="preserve">   3) 고용보험 : 150인 미만 기업, 고용보험 및 산업재해보상보험의 보험료징수 등에 관한 법률 시행령 제12조</t>
    <phoneticPr fontId="3" type="noConversion"/>
  </si>
  <si>
    <t>산업안전보건관리비</t>
    <phoneticPr fontId="150" type="noConversion"/>
  </si>
  <si>
    <t>인건비의 1.85%</t>
    <phoneticPr fontId="3" type="noConversion"/>
  </si>
  <si>
    <t>%</t>
    <phoneticPr fontId="150" type="noConversion"/>
  </si>
  <si>
    <t>①인건비</t>
    <phoneticPr fontId="3" type="noConversion"/>
  </si>
  <si>
    <t>②경비</t>
    <phoneticPr fontId="3" type="noConversion"/>
  </si>
  <si>
    <t>통상임금 항목</t>
  </si>
  <si>
    <t>금액</t>
  </si>
  <si>
    <t>통상임금 시급</t>
  </si>
  <si>
    <t>기본급</t>
  </si>
  <si>
    <t>상여금</t>
  </si>
  <si>
    <t>식비</t>
  </si>
  <si>
    <t>교통비</t>
  </si>
  <si>
    <t>1년 2회</t>
  </si>
  <si>
    <t>원가계산서(경비)</t>
    <phoneticPr fontId="3" type="noConversion"/>
  </si>
  <si>
    <t>가. 기본급</t>
    <phoneticPr fontId="3" type="noConversion"/>
  </si>
  <si>
    <t>나. 제수당</t>
    <phoneticPr fontId="3" type="noConversion"/>
  </si>
  <si>
    <t xml:space="preserve"> (1) 연차수당</t>
    <phoneticPr fontId="3" type="noConversion"/>
  </si>
  <si>
    <t xml:space="preserve"> (2) 연장근로수당</t>
    <phoneticPr fontId="3" type="noConversion"/>
  </si>
  <si>
    <t xml:space="preserve"> (3) 야간근로수당</t>
    <phoneticPr fontId="3" type="noConversion"/>
  </si>
  <si>
    <t xml:space="preserve"> (4) 휴일근로수당</t>
    <phoneticPr fontId="3" type="noConversion"/>
  </si>
  <si>
    <t>다.상여금</t>
    <phoneticPr fontId="3" type="noConversion"/>
  </si>
  <si>
    <t>라.퇴직충당금</t>
    <phoneticPr fontId="3" type="noConversion"/>
  </si>
  <si>
    <t>가. 보험료 및 연금</t>
    <phoneticPr fontId="3" type="noConversion"/>
  </si>
  <si>
    <t xml:space="preserve"> (1) 산업재해보험</t>
    <phoneticPr fontId="3" type="noConversion"/>
  </si>
  <si>
    <t xml:space="preserve"> (2) 고용보험</t>
    <phoneticPr fontId="3" type="noConversion"/>
  </si>
  <si>
    <t xml:space="preserve"> (3) 국민건강보험</t>
    <phoneticPr fontId="3" type="noConversion"/>
  </si>
  <si>
    <t xml:space="preserve"> (4) 노인장기요양보험</t>
    <phoneticPr fontId="3" type="noConversion"/>
  </si>
  <si>
    <t xml:space="preserve"> (5) 국민연금</t>
    <phoneticPr fontId="3" type="noConversion"/>
  </si>
  <si>
    <t xml:space="preserve"> (6) 임금채권보장보험</t>
    <phoneticPr fontId="3" type="noConversion"/>
  </si>
  <si>
    <t xml:space="preserve"> (7) 석면피해분담금</t>
    <phoneticPr fontId="3" type="noConversion"/>
  </si>
  <si>
    <t>① 
인
건
비</t>
    <phoneticPr fontId="3" type="noConversion"/>
  </si>
  <si>
    <t>② 
사
회
보
험</t>
    <phoneticPr fontId="3" type="noConversion"/>
  </si>
  <si>
    <t>① + ②</t>
    <phoneticPr fontId="3" type="noConversion"/>
  </si>
  <si>
    <t>용역명 :</t>
    <phoneticPr fontId="3" type="noConversion"/>
  </si>
  <si>
    <t>③+④+⑤</t>
    <phoneticPr fontId="3" type="noConversion"/>
  </si>
  <si>
    <t>⑥×10%</t>
    <phoneticPr fontId="3" type="noConversion"/>
  </si>
  <si>
    <t xml:space="preserve">   2) 경   비 : &lt;표#3&gt; 경비 집계표 참조</t>
    <phoneticPr fontId="3" type="noConversion"/>
  </si>
  <si>
    <t>피복비</t>
  </si>
  <si>
    <t>1년 2착</t>
  </si>
  <si>
    <t>착</t>
  </si>
  <si>
    <t>작업화</t>
  </si>
  <si>
    <t>식비지원</t>
  </si>
  <si>
    <t>1식 5,000원씩</t>
  </si>
  <si>
    <t>일</t>
  </si>
  <si>
    <t>통상시급×연장근로수당×150%</t>
  </si>
  <si>
    <t>주1) 1인당 인건비 : &lt;표#2-1&gt;~&lt;표#2-4&gt; 참조</t>
    <phoneticPr fontId="3" type="noConversion"/>
  </si>
  <si>
    <t xml:space="preserve">   3) 근로시간(보안) : 주간 오전(7:30~14:30), 야간(14:00~22:00), 휴게시간 오전/야간 각1 시간</t>
    <phoneticPr fontId="3" type="noConversion"/>
  </si>
  <si>
    <t xml:space="preserve">   4) 근로시간(안내) : 08:00~17:00, 휴게시간 1시간</t>
    <phoneticPr fontId="3" type="noConversion"/>
  </si>
  <si>
    <t>주1) 노임적용기준 : 중소기업 중앙회 발표(2023. 11.), 2024년 상반기 적용 제조부문 노임단가</t>
    <phoneticPr fontId="3" type="noConversion"/>
  </si>
  <si>
    <t>건강보험료×12.95%</t>
    <phoneticPr fontId="3" type="noConversion"/>
  </si>
  <si>
    <t xml:space="preserve">최저시급 : </t>
    <phoneticPr fontId="3" type="noConversion"/>
  </si>
  <si>
    <t xml:space="preserve">낙찰율 : </t>
    <phoneticPr fontId="3" type="noConversion"/>
  </si>
  <si>
    <t xml:space="preserve">       * 2024년 최저임금 : 고용노동부 고시 제2023-43호</t>
    <phoneticPr fontId="3" type="noConversion"/>
  </si>
  <si>
    <t xml:space="preserve">       관한 법률 시행규칙 제12조 및 제12조의2에 따라 규정에 의거, 노동부고시 제2024-1호(2024.1.5.)</t>
    <phoneticPr fontId="3" type="noConversion"/>
  </si>
  <si>
    <t xml:space="preserve">   8) 석면피해구제분담금 : (요율 6/100,000), 석면피해구제법 제32조, 환경부고시 제2023-272호(2023.12.1.)</t>
    <phoneticPr fontId="3" type="noConversion"/>
  </si>
  <si>
    <t xml:space="preserve">       * 시설물관리용역의 경우 「통계법」 제17조의 규정에 따라 중소기업중앙회가 발표하는 '중소제조업 직종별</t>
    <phoneticPr fontId="3" type="noConversion"/>
  </si>
  <si>
    <t xml:space="preserve">          임금조사 보고서'의 단순노무종사원 노임(다만, 임금조사 보고서상 해당직종의 노임이 있는 종사원에</t>
    <phoneticPr fontId="3" type="noConversion"/>
  </si>
  <si>
    <t xml:space="preserve">          대하여는 해당직종의 노임을 적용한다.(예정가격작성기준 제30조 ②항의 1)</t>
    <phoneticPr fontId="3" type="noConversion"/>
  </si>
  <si>
    <t xml:space="preserve">       * 기획재정부예규 제653호(2023.6.16.) 제5절 제30조 ③항</t>
    <phoneticPr fontId="3" type="noConversion"/>
  </si>
  <si>
    <t>수령액×0.86%</t>
    <phoneticPr fontId="3" type="noConversion"/>
  </si>
  <si>
    <t>수령액×0.006%</t>
    <phoneticPr fontId="3" type="noConversion"/>
  </si>
  <si>
    <t>직무</t>
    <phoneticPr fontId="3" type="noConversion"/>
  </si>
  <si>
    <t>고정수당</t>
    <phoneticPr fontId="3" type="noConversion"/>
  </si>
  <si>
    <t>주1) 건설업 산업안전보건관리비 계상 및 사용기준(고용노동부고시 제2023-49호)의 별표 1 준용</t>
    <phoneticPr fontId="3" type="noConversion"/>
  </si>
  <si>
    <t>단위: 원/월/인당</t>
    <phoneticPr fontId="150" type="noConversion"/>
  </si>
  <si>
    <t>단위: 원/월</t>
    <phoneticPr fontId="150" type="noConversion"/>
  </si>
  <si>
    <t>금액(12개월)</t>
    <phoneticPr fontId="3" type="noConversion"/>
  </si>
  <si>
    <t>주1) (사)한국건물위생관리협회, 2024년 건물위생관리업(청소) 표준도급비 준용</t>
    <phoneticPr fontId="3" type="noConversion"/>
  </si>
  <si>
    <t>경비원</t>
    <phoneticPr fontId="3" type="noConversion"/>
  </si>
  <si>
    <t>기본급×400%이하, 0% 적용</t>
    <phoneticPr fontId="3" type="noConversion"/>
  </si>
  <si>
    <t>통상일급×11일/12개월</t>
    <phoneticPr fontId="3" type="noConversion"/>
  </si>
  <si>
    <t>경비원 인건비 산출(1인당)</t>
    <phoneticPr fontId="3" type="noConversion"/>
  </si>
  <si>
    <t>시급×195시간((16시간×7일+주휴22.4시간)×4.35주/3인)</t>
    <phoneticPr fontId="3" type="noConversion"/>
  </si>
  <si>
    <t>주휴수당=(1주 소정근로시간/40)×8시간</t>
    <phoneticPr fontId="3" type="noConversion"/>
  </si>
  <si>
    <t>통상시급×20시간(7일×2시간×4.35주)/3인)×50%</t>
    <phoneticPr fontId="3" type="noConversion"/>
  </si>
  <si>
    <t xml:space="preserve">      휴일야간수당</t>
    <phoneticPr fontId="3" type="noConversion"/>
  </si>
  <si>
    <t>야간</t>
    <phoneticPr fontId="3" type="noConversion"/>
  </si>
  <si>
    <t>토요일</t>
    <phoneticPr fontId="3" type="noConversion"/>
  </si>
  <si>
    <t>일요일</t>
    <phoneticPr fontId="3" type="noConversion"/>
  </si>
  <si>
    <t>공휴일</t>
    <phoneticPr fontId="3" type="noConversion"/>
  </si>
  <si>
    <t>15-광복절</t>
    <phoneticPr fontId="3" type="noConversion"/>
  </si>
  <si>
    <t>3-개천절</t>
    <phoneticPr fontId="3" type="noConversion"/>
  </si>
  <si>
    <t>9-한글날</t>
    <phoneticPr fontId="3" type="noConversion"/>
  </si>
  <si>
    <t>25-성탄절</t>
    <phoneticPr fontId="3" type="noConversion"/>
  </si>
  <si>
    <t>2025년 상반기</t>
    <phoneticPr fontId="3" type="noConversion"/>
  </si>
  <si>
    <t>1-삼일절</t>
    <phoneticPr fontId="3" type="noConversion"/>
  </si>
  <si>
    <t>2025년 하반기</t>
    <phoneticPr fontId="3" type="noConversion"/>
  </si>
  <si>
    <t>2025년 공휴일</t>
    <phoneticPr fontId="3" type="noConversion"/>
  </si>
  <si>
    <t>1월</t>
  </si>
  <si>
    <t>1월</t>
    <phoneticPr fontId="3" type="noConversion"/>
  </si>
  <si>
    <t>2월</t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</si>
  <si>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</si>
  <si>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</si>
  <si>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</si>
  <si>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</si>
  <si>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</si>
  <si>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</si>
  <si>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</si>
  <si>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</si>
  <si>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</si>
  <si>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</si>
  <si>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</si>
  <si>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1-새해첫날</t>
    <phoneticPr fontId="3" type="noConversion"/>
  </si>
  <si>
    <t>29-설날</t>
    <phoneticPr fontId="3" type="noConversion"/>
  </si>
  <si>
    <t>3-삼일절대체</t>
    <phoneticPr fontId="3" type="noConversion"/>
  </si>
  <si>
    <t>1-근로자의날</t>
    <phoneticPr fontId="3" type="noConversion"/>
  </si>
  <si>
    <t>5-어린이날,부처님오신날</t>
    <phoneticPr fontId="3" type="noConversion"/>
  </si>
  <si>
    <t>6-어린이날대체</t>
    <phoneticPr fontId="3" type="noConversion"/>
  </si>
  <si>
    <t>6-현충일</t>
    <phoneticPr fontId="3" type="noConversion"/>
  </si>
  <si>
    <t>6-8 추석(대체1일)</t>
    <phoneticPr fontId="3" type="noConversion"/>
  </si>
  <si>
    <t>법정공휴일 16일(대체휴일, 근로자의날 포함)</t>
    <phoneticPr fontId="3" type="noConversion"/>
  </si>
  <si>
    <t>B</t>
    <phoneticPr fontId="3" type="noConversion"/>
  </si>
  <si>
    <t>A</t>
    <phoneticPr fontId="3" type="noConversion"/>
  </si>
  <si>
    <t>C</t>
    <phoneticPr fontId="3" type="noConversion"/>
  </si>
  <si>
    <t>⑥+⑦</t>
    <phoneticPr fontId="3" type="noConversion"/>
  </si>
  <si>
    <t>2-30 설날</t>
    <phoneticPr fontId="3" type="noConversion"/>
  </si>
  <si>
    <t>통상시급×4시간(16일×8시간/12개월/3인)×150%</t>
    <phoneticPr fontId="3" type="noConversion"/>
  </si>
  <si>
    <t>통상시급×1시간(16일×2시간/12개월/3인)×200%</t>
    <phoneticPr fontId="3" type="noConversion"/>
  </si>
  <si>
    <t>(③+④)×3%</t>
    <phoneticPr fontId="3" type="noConversion"/>
  </si>
  <si>
    <t xml:space="preserve">   3) 단순노무종사원 노임단가가 국가계약법 최저낙찰률(87.995%) 적용 시 약 9,909원으로 계약금액에서</t>
    <phoneticPr fontId="3" type="noConversion"/>
  </si>
  <si>
    <t xml:space="preserve">       최저임금보다 크기 때문에 단순노무종사원 노임단가를 사용</t>
    <phoneticPr fontId="3" type="noConversion"/>
  </si>
  <si>
    <t>③×2.6%</t>
    <phoneticPr fontId="3" type="noConversion"/>
  </si>
  <si>
    <t>TIPA 세종사옥 경비 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</si>
</sst>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??_-;_-@_-"/>
    <numFmt numFmtId="177" formatCode="_-* #,##0_-;\-* #,##0_-;_-* &quot;-&quot;??_-;_-@_-"/>
    <numFmt numFmtId="178" formatCode="_-* #,##0.00_-;\-* #,##0.00_-;_-* &quot;-&quot;_-;_-@_-"/>
    <numFmt numFmtId="179" formatCode="#,##0_ "/>
    <numFmt numFmtId="180" formatCode="h&quot;시&quot;&quot;₩&quot;&quot;₩&quot;&quot;₩&quot;&quot;₩&quot;&quot;₩&quot;&quot;₩&quot;\ mm&quot;분&quot;&quot;₩&quot;&quot;₩&quot;&quot;₩&quot;&quot;₩&quot;&quot;₩&quot;&quot;₩&quot;\ ss&quot;초&quot;"/>
    <numFmt numFmtId="181" formatCode="yy&quot;₩&quot;/mm&quot;₩&quot;/dd"/>
    <numFmt numFmtId="182" formatCode="_(* #,##0.0_);_(* \(#,##0.0\);_(* &quot;-&quot;??_);_(@_)"/>
    <numFmt numFmtId="183" formatCode="_ * #,##0_ ;_ * \-#,##0_ ;_ * &quot;-&quot;_ ;_ @_ "/>
    <numFmt numFmtId="184" formatCode="#,##0.0"/>
    <numFmt numFmtId="185" formatCode="_-* #,##0.000_-;\-* #,##0.000_-;_-* &quot;-&quot;_-;_-@_-"/>
    <numFmt numFmtId="186" formatCode="_-* #,##0.0000_-;\-* #,##0.0000_-;_-* &quot;-&quot;_-;_-@_-"/>
    <numFmt numFmtId="187" formatCode="_-* #,##0.00000_-;\-* #,##0.00000_-;_-* &quot;-&quot;_-;_-@_-"/>
    <numFmt numFmtId="188" formatCode="_(&quot;$&quot;* #,##0_);_(&quot;$&quot;* \(#,##0\);_(&quot;$&quot;* &quot;-&quot;_);_(@_)"/>
    <numFmt numFmtId="189" formatCode="_-* #,##0.00\ &quot;Kc&quot;_-;\-* #,##0.00\ &quot;Kc&quot;_-;_-* &quot;-&quot;??\ &quot;Kc&quot;_-;_-@_-"/>
    <numFmt numFmtId="190" formatCode="0.000000%"/>
    <numFmt numFmtId="191" formatCode="_ * #,##0.00_ ;_ * \-#,##0.00_ ;_ * &quot;-&quot;??_ ;_ @_ "/>
    <numFmt numFmtId="192" formatCode="&quot;(@&quot;#0.0&quot;)&quot;"/>
    <numFmt numFmtId="193" formatCode="&quot;₩&quot;#,##0;[Red]&quot;₩&quot;&quot;₩&quot;\-#,##0"/>
    <numFmt numFmtId="194" formatCode="_ &quot;₩&quot;* #,##0_ ;_ &quot;₩&quot;* &quot;₩&quot;\-#,##0_ ;_ &quot;₩&quot;* &quot;-&quot;_ ;_ @_ "/>
    <numFmt numFmtId="195" formatCode="_ &quot;₩&quot;* #,##0.00_ ;_ &quot;₩&quot;* &quot;₩&quot;&quot;₩&quot;\-#,##0.00_ ;_ &quot;₩&quot;* &quot;-&quot;??_ ;_ @_ "/>
    <numFmt numFmtId="196" formatCode="&quot;₩&quot;#,##0.00;&quot;₩&quot;&quot;₩&quot;&quot;₩&quot;&quot;₩&quot;&quot;₩&quot;\-#,##0.00"/>
    <numFmt numFmtId="197" formatCode="_ &quot;₩&quot;* #,##0_ ;_ &quot;₩&quot;* &quot;₩&quot;&quot;₩&quot;&quot;₩&quot;&quot;₩&quot;\-#,##0_ ;_ &quot;₩&quot;* &quot;-&quot;_ ;_ @_ "/>
    <numFmt numFmtId="198" formatCode="_ * #,##0.00_ ;_ * &quot;₩&quot;&quot;₩&quot;&quot;₩&quot;\-#,##0.00_ ;_ * &quot;-&quot;??_ ;_ @_ "/>
    <numFmt numFmtId="199" formatCode="#,##0.000"/>
    <numFmt numFmtId="200" formatCode="#,##0\ &quot;DM&quot;;[Red]\-#,##0\ &quot;DM&quot;"/>
    <numFmt numFmtId="201" formatCode="#,##0.00\ &quot;DM&quot;;[Red]\-#,##0.00\ &quot;DM&quot;"/>
    <numFmt numFmtId="202" formatCode="&quot;$&quot;#,##0.00_);\(&quot;$&quot;#,##0.00\)"/>
    <numFmt numFmtId="203" formatCode="&quot;$&quot;#,##0;[Red]\-&quot;$&quot;#,##0"/>
    <numFmt numFmtId="204" formatCode="#,##0.0000;[Red]\-#,##0.0000"/>
    <numFmt numFmtId="205" formatCode="#."/>
    <numFmt numFmtId="206" formatCode="_-* #,##0.0_-;&quot;₩&quot;\!\-* #,##0.0_-;_-* &quot;-&quot;_-;_-@_-"/>
    <numFmt numFmtId="207" formatCode="_-* #,##0.0_-;\-* #,##0.0_-;_-* &quot;-&quot;_-;_-@_-"/>
    <numFmt numFmtId="208" formatCode="0.000000"/>
    <numFmt numFmtId="209" formatCode="0.0"/>
    <numFmt numFmtId="210" formatCode="0.0%"/>
    <numFmt numFmtId="211" formatCode="0_);[Red]\(0\)"/>
    <numFmt numFmtId="212" formatCode="#,##0_);[Red]\(#,##0\)"/>
    <numFmt numFmtId="213" formatCode="#,##0.00_ "/>
    <numFmt numFmtId="214" formatCode="#,##0;[Red]#,##0"/>
    <numFmt numFmtId="215" formatCode="General_)"/>
    <numFmt numFmtId="216" formatCode="&quot;₩&quot;\!\$#\!\,##0_);[Red]&quot;₩&quot;\!\(&quot;₩&quot;\!\$#\!\,##0&quot;₩&quot;\!\)"/>
    <numFmt numFmtId="217" formatCode="&quot;$&quot;#\!\,##0\!.00_);[Red]&quot;₩&quot;\!\(&quot;$&quot;#\!\,##0\!.00&quot;₩&quot;\!\)"/>
    <numFmt numFmtId="218" formatCode="#\!\,##0;&quot;₩&quot;\!\-#\!\,##0\!.00"/>
    <numFmt numFmtId="219" formatCode="0\!.0000000000000000"/>
    <numFmt numFmtId="220" formatCode="#,##0;\-#,##0.00"/>
    <numFmt numFmtId="221" formatCode="#,##0_ ;[Red]\-#,##0\ "/>
    <numFmt numFmtId="222" formatCode="&quot;(&quot;###.00&quot;)&quot;"/>
    <numFmt numFmtId="223" formatCode="[Red]\+#;[Red]\-#;[Red]0"/>
    <numFmt numFmtId="224" formatCode="#,##0;[Red]&quot;△&quot;#,##0"/>
    <numFmt numFmtId="225" formatCode="#,##0_ ;[Red]&quot;△&quot;#,##0\ "/>
    <numFmt numFmtId="226" formatCode="0.0%;[Red]&quot;△&quot;0.0%"/>
    <numFmt numFmtId="227" formatCode="0.00%;[Red]&quot;△&quot;0.00%"/>
    <numFmt numFmtId="228" formatCode="#,##0.0#####\ ;[Red]\-#,##0.0#####\ "/>
    <numFmt numFmtId="229" formatCode="&quot;₩&quot;#,##0;[Red]&quot;₩&quot;\-#,##0"/>
    <numFmt numFmtId="230" formatCode="#,##0&quot; &quot;;[Red]&quot;△&quot;#,##0&quot; &quot;"/>
    <numFmt numFmtId="231" formatCode="* #,##0&quot; &quot;;[Red]* &quot;△&quot;#,##0&quot; &quot;;* @"/>
    <numFmt numFmtId="232" formatCode="#,##0.####;[Red]&quot;△&quot;#,##0.####"/>
    <numFmt numFmtId="233" formatCode="#,##0.00##;[Red]&quot;△&quot;#,##0.00##"/>
    <numFmt numFmtId="234" formatCode="0.00_);[Red]\(0.00\)"/>
    <numFmt numFmtId="235" formatCode="#,##0;&quot;-&quot;#,##0"/>
    <numFmt numFmtId="236" formatCode="_-[$€-2]* #,##0.00_-;&quot;₩&quot;\!\-[$€-2]* #,##0.00_-;_-[$€-2]* &quot;-&quot;??_-"/>
    <numFmt numFmtId="237" formatCode="&quot;₩&quot;#,##0;[Red]&quot;₩&quot;&quot;₩&quot;&quot;₩&quot;&quot;₩&quot;&quot;₩&quot;&quot;₩&quot;&quot;₩&quot;&quot;₩&quot;&quot;₩&quot;\-#,##0"/>
    <numFmt numFmtId="238" formatCode="0000000000000"/>
    <numFmt numFmtId="239" formatCode="0.00;[Red]0.00"/>
    <numFmt numFmtId="240" formatCode="0.00000000_ "/>
    <numFmt numFmtId="241" formatCode="#,##0.0000"/>
    <numFmt numFmtId="242" formatCode="0.0000%"/>
    <numFmt numFmtId="243" formatCode="_-* #,##0;\-* #,##0;_-* &quot;-&quot;;_-@"/>
    <numFmt numFmtId="244" formatCode="#,##0.00;[Red]#,##0.00;&quot; &quot;"/>
    <numFmt numFmtId="245" formatCode="#,##0.0;[Red]#,##0.0;&quot; &quot;"/>
    <numFmt numFmtId="246" formatCode="#"/>
    <numFmt numFmtId="247" formatCode="_-&quot;₩&quot;* #,##0.00_-;&quot;₩&quot;\-&quot;₩&quot;* #,##0.00_-;_-&quot;₩&quot;* &quot;-&quot;??_-;_-@_-"/>
    <numFmt numFmtId="248" formatCode="#,##0_ ;&quot;△&quot;#,##0\ "/>
    <numFmt numFmtId="249" formatCode="0.000"/>
    <numFmt numFmtId="250" formatCode="#,##0.00_);[Red]\(#,##0.00\)"/>
    <numFmt numFmtId="251" formatCode="##,###,000"/>
    <numFmt numFmtId="252" formatCode="#,##0&quot;칸&quot;"/>
    <numFmt numFmtId="253" formatCode="0_ "/>
    <numFmt numFmtId="254" formatCode="0.000_ "/>
    <numFmt numFmtId="255" formatCode="0.0_ "/>
    <numFmt numFmtId="256" formatCode="#,##0.0##;\-#,##0.0##;&quot;&quot;"/>
    <numFmt numFmtId="257" formatCode="0.0000"/>
    <numFmt numFmtId="258" formatCode="#,##0;\-#,##0;&quot;&quot;"/>
    <numFmt numFmtId="259" formatCode="&quot;*&quot;#,##0\ &quot;일 (월)&quot;\ \ "/>
    <numFmt numFmtId="260" formatCode="&quot;?#,##0.00;\-&quot;&quot;?&quot;#,##0.00"/>
    <numFmt numFmtId="261" formatCode="#,##0;[Red]&quot;-&quot;#,##0"/>
    <numFmt numFmtId="262" formatCode="_ * #,##0_ ;_ * &quot;₩&quot;&quot;₩&quot;&quot;₩&quot;&quot;₩&quot;\-#,##0_ ;_ * &quot;-&quot;_ ;_ @_ "/>
    <numFmt numFmtId="263" formatCode="_ * #,##0_ ;_ * &quot;₩&quot;&quot;₩&quot;\!\!\-#,##0_ ;_ * &quot;-&quot;_ ;_ @_ "/>
    <numFmt numFmtId="264" formatCode="&quot;$&quot;#,##0.00_);[Red]\(&quot;$&quot;#,##0.00\)"/>
    <numFmt numFmtId="265" formatCode="&quot;$&quot;#,##0.00;;"/>
    <numFmt numFmtId="266" formatCode="&quot;Fr.&quot;\ #,##0;[Red]&quot;Fr.&quot;\ \-#,##0"/>
    <numFmt numFmtId="267" formatCode="&quot;Fr.&quot;\ #,##0.00;[Red]&quot;Fr.&quot;\ \-#,##0.00"/>
    <numFmt numFmtId="268" formatCode="&quot;$&quot;#,##0.00"/>
    <numFmt numFmtId="269" formatCode="0.0_)"/>
    <numFmt numFmtId="270" formatCode="\ "/>
    <numFmt numFmtId="271" formatCode="#,##0\ \ \ "/>
    <numFmt numFmtId="272" formatCode="&quot;₩&quot;\!\$#,##0_);[Red]&quot;₩&quot;\!\(&quot;₩&quot;\!\$#,##0&quot;₩&quot;\!\)"/>
    <numFmt numFmtId="273" formatCode="&quot;₩&quot;&quot;₩&quot;\!\!\$#,##0_);[Red]&quot;₩&quot;&quot;₩&quot;\!\!\(&quot;₩&quot;&quot;₩&quot;\!\!\$#,##0&quot;₩&quot;&quot;₩&quot;\!\!\)"/>
    <numFmt numFmtId="274" formatCode="&quot;₩&quot;&quot;₩&quot;\!\!\$#&quot;₩&quot;\!\!\,##0_);[Red]&quot;₩&quot;&quot;₩&quot;\!\!\(&quot;₩&quot;&quot;₩&quot;\!\!\$#&quot;₩&quot;\!\!\,##0&quot;₩&quot;&quot;₩&quot;\!\!\)"/>
    <numFmt numFmtId="275" formatCode="&quot;₩&quot;&quot;₩&quot;&quot;₩&quot;\!\!\!\$#&quot;₩&quot;&quot;₩&quot;\!\!\!\,##0_);[Red]&quot;₩&quot;&quot;₩&quot;&quot;₩&quot;\!\!\!\(&quot;₩&quot;&quot;₩&quot;&quot;₩&quot;\!\!\!\$#&quot;₩&quot;&quot;₩&quot;\!\!\!\,##0&quot;₩&quot;&quot;₩&quot;&quot;₩&quot;\!\!\!\)"/>
    <numFmt numFmtId="276" formatCode="_-* #,##0_-;&quot;₩&quot;\!\-* #,##0_-;_-* &quot;-&quot;_-;_-@_-"/>
    <numFmt numFmtId="277" formatCode="_ &quot;₩&quot;* #,##0_ ;_ &quot;₩&quot;* \-#,##0_ ;_ &quot;₩&quot;* &quot;-&quot;_ ;_ @_ "/>
    <numFmt numFmtId="278" formatCode="#,##0.00000_);[Red]\(#,##0.00000\)"/>
    <numFmt numFmtId="279" formatCode="_ &quot;₩&quot;* #,##0.00_ ;_ &quot;₩&quot;* \-#,##0.00_ ;_ &quot;₩&quot;* &quot;-&quot;??_ ;_ @_ "/>
    <numFmt numFmtId="280" formatCode="0\ \ "/>
    <numFmt numFmtId="281" formatCode="#,##0\ \ "/>
    <numFmt numFmtId="282" formatCode="@\ \ \ \ \ \ \ \ \ \ \ \ \ \ "/>
    <numFmt numFmtId="283" formatCode="#,##0;&quot;₩&quot;\!\-#,##0.00"/>
    <numFmt numFmtId="284" formatCode="#,##0;&quot;₩&quot;&quot;₩&quot;\!\!\-#,##0.00"/>
    <numFmt numFmtId="285" formatCode="#&quot;₩&quot;\!\!\,##0;&quot;₩&quot;&quot;₩&quot;\!\!\-#&quot;₩&quot;\!\!\,##0&quot;₩&quot;\!.00"/>
    <numFmt numFmtId="286" formatCode="#&quot;₩&quot;&quot;₩&quot;\!\!\!\,##0;&quot;₩&quot;&quot;₩&quot;&quot;₩&quot;\!\!\!\-#&quot;₩&quot;&quot;₩&quot;\!\!\!\,##0&quot;₩&quot;&quot;₩&quot;\!.00"/>
    <numFmt numFmtId="287" formatCode="&quot;SFr.&quot;#,##0;&quot;SFr.&quot;\-#,##0"/>
    <numFmt numFmtId="288" formatCode="0.0000&quot;  &quot;"/>
    <numFmt numFmtId="289" formatCode="000.000"/>
    <numFmt numFmtId="290" formatCode="&quot;$&quot;#.##0_);&quot;₩&quot;&quot;₩&quot;&quot;₩&quot;&quot;₩&quot;&quot;₩&quot;&quot;₩&quot;\(&quot;$&quot;#.##0&quot;₩&quot;&quot;₩&quot;&quot;₩&quot;&quot;₩&quot;&quot;₩&quot;&quot;₩&quot;\)"/>
    <numFmt numFmtId="291" formatCode="@\ \ \ \ \ \ \ \ \ \ \ \ \ \ \ "/>
    <numFmt numFmtId="292" formatCode="&quot;Rp&quot;#,##0_);[Red]\(&quot;Rp&quot;#,##0\)"/>
    <numFmt numFmtId="293" formatCode="#,##0\ \ \ \ \ "/>
    <numFmt numFmtId="294" formatCode="#,##0\ \ ;[Red]\-#,##0\ \ ;\-\ \ "/>
    <numFmt numFmtId="295" formatCode="_(* #,##0.00_);_(* \(#,##0.00\);_(* &quot;-&quot;??_);_(@_)"/>
    <numFmt numFmtId="296" formatCode="#,##0&quot;월 생산계획&quot;"/>
    <numFmt numFmtId="297" formatCode="_-&quot;$&quot;* #,##0_-;\-&quot;$&quot;* #,##0_-;_-&quot;$&quot;* &quot;-&quot;_-;_-@_-"/>
    <numFmt numFmtId="298" formatCode="_-* #,##0.0000_-;\-* #,##0.0000_-;_-* &quot;-&quot;??_-;_-@_-"/>
    <numFmt numFmtId="299" formatCode="&quot;(&quot;\ #,##0&quot;)&quot;"/>
    <numFmt numFmtId="300" formatCode="&quot;$&quot;#,##0_);\(&quot;$&quot;#,##0\)"/>
    <numFmt numFmtId="301" formatCode="_(* #,##0_);_(* &quot;₩&quot;&quot;₩&quot;&quot;₩&quot;&quot;₩&quot;&quot;₩&quot;&quot;₩&quot;\(#,##0&quot;₩&quot;&quot;₩&quot;&quot;₩&quot;&quot;₩&quot;&quot;₩&quot;&quot;₩&quot;\);_(* &quot;-&quot;_);_(@_)"/>
    <numFmt numFmtId="302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303" formatCode="_(* #,##0.00_);_(* &quot;₩&quot;&quot;₩&quot;&quot;₩&quot;&quot;₩&quot;&quot;₩&quot;&quot;₩&quot;\(#,##0.00&quot;₩&quot;&quot;₩&quot;&quot;₩&quot;&quot;₩&quot;&quot;₩&quot;&quot;₩&quot;\);_(* &quot;-&quot;??_);_(@_)"/>
    <numFmt numFmtId="304" formatCode="&quot;₩&quot;#,##0;&quot;₩&quot;&quot;₩&quot;&quot;₩&quot;&quot;₩&quot;&quot;₩&quot;\-&quot;₩&quot;#,##0"/>
    <numFmt numFmtId="305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306" formatCode="&quot;₩&quot;#,##0;[Red]&quot;₩&quot;&quot;₩&quot;&quot;₩&quot;&quot;₩&quot;&quot;₩&quot;\-&quot;₩&quot;#,##0"/>
    <numFmt numFmtId="307" formatCode="_ * #,##0_ ;_ * &quot;₩&quot;&quot;₩&quot;&quot;₩&quot;\-#,##0_ ;_ * &quot;-&quot;_ ;_ @_ "/>
    <numFmt numFmtId="308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309" formatCode="#,##0.000_);&quot;₩&quot;&quot;₩&quot;&quot;₩&quot;&quot;₩&quot;&quot;₩&quot;&quot;₩&quot;\(#,##0.000&quot;₩&quot;&quot;₩&quot;&quot;₩&quot;&quot;₩&quot;&quot;₩&quot;&quot;₩&quot;\)"/>
    <numFmt numFmtId="310" formatCode="#,###"/>
    <numFmt numFmtId="311" formatCode="0.00;0.00;\-"/>
    <numFmt numFmtId="312" formatCode="0.00000%"/>
    <numFmt numFmtId="313" formatCode="&quot;₩&quot;#,##0.00;&quot;₩&quot;&quot;₩&quot;&quot;₩&quot;&quot;₩&quot;&quot;₩&quot;\-&quot;₩&quot;#,##0.00"/>
    <numFmt numFmtId="314" formatCode="&quot;₩&quot;#,##0;[Red]&quot;₩&quot;&quot;₩&quot;&quot;₩&quot;&quot;₩&quot;&quot;₩&quot;&quot;₩&quot;&quot;₩&quot;\-#,##0"/>
    <numFmt numFmtId="315" formatCode="_-* #,##0\ &quot;Pts&quot;_-;\-* #,##0\ &quot;Pts&quot;_-;_-* &quot;-&quot;\ &quot;Pts&quot;_-;_-@_-"/>
    <numFmt numFmtId="316" formatCode="&quot;₩&quot;#,##0.00;[Red]&quot;₩&quot;&quot;₩&quot;&quot;₩&quot;&quot;₩&quot;&quot;₩&quot;\-&quot;₩&quot;#,##0.00"/>
    <numFmt numFmtId="317" formatCode="_-&quot;£&quot;* #,##0_-;\-&quot;£&quot;* #,##0_-;_-&quot;£&quot;* &quot;-&quot;_-;_-@_-"/>
    <numFmt numFmtId="318" formatCode="#,##0.0_%;[Red]&quot;₩&quot;&quot;₩&quot;&quot;₩&quot;&quot;₩&quot;&quot;₩&quot;&quot;₩&quot;\(#,##0.0%&quot;₩&quot;&quot;₩&quot;&quot;₩&quot;&quot;₩&quot;&quot;₩&quot;&quot;₩&quot;\)"/>
    <numFmt numFmtId="319" formatCode="_-&quot;£&quot;* #,##0.00_-;\-&quot;£&quot;* #,##0.00_-;_-&quot;£&quot;* &quot;-&quot;??_-;_-@_-"/>
    <numFmt numFmtId="320" formatCode="0.000%"/>
    <numFmt numFmtId="322" formatCode="#,##0.0_ "/>
    <numFmt numFmtId="323" formatCode="&quot;국민건강보험의 &quot;0.00%"/>
    <numFmt numFmtId="324" formatCode="#,###&quot;원&quot;&quot;×&quot;"/>
    <numFmt numFmtId="325" formatCode="#,###&quot;회&quot;"/>
    <numFmt numFmtId="326" formatCode="#,###&quot;인&quot;&quot;×&quot;"/>
    <numFmt numFmtId="327" formatCode="0_ &quot;명&quot;"/>
    <numFmt numFmtId="328" formatCode="#,###&quot;회&quot;&quot;×&quot;"/>
    <numFmt numFmtId="329" formatCode="#,###&quot;개월&quot;&quot;×&quot;"/>
    <numFmt numFmtId="330" formatCode="#,###&quot;원&quot;"/>
    <numFmt numFmtId="331" formatCode="##&quot;개월 적용&quot;"/>
    <numFmt numFmtId="332" formatCode="0&quot;인&quot;"/>
    <numFmt numFmtId="333" formatCode="##&quot;개&quot;&quot;월&quot;"/>
  </numFmts>
  <fonts count="16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9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명조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b/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u/>
      <sz val="10"/>
      <color indexed="14"/>
      <name val="MS Sans Serif"/>
      <family val="2"/>
    </font>
    <font>
      <b/>
      <sz val="18"/>
      <name val="바탕체"/>
      <family val="1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sz val="11"/>
      <name val="바탕체"/>
      <family val="1"/>
      <charset val="129"/>
    </font>
    <font>
      <b/>
      <sz val="11"/>
      <name val="돋움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굴림"/>
      <family val="3"/>
      <charset val="129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2"/>
      <name val="¹UAAA¼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돋움체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sz val="12"/>
      <name val="견고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굴림체"/>
      <family val="3"/>
      <charset val="129"/>
    </font>
    <font>
      <sz val="12"/>
      <name val="System"/>
      <family val="2"/>
      <charset val="129"/>
    </font>
    <font>
      <sz val="12"/>
      <name val="©öUAAA¨ù"/>
      <family val="3"/>
      <charset val="129"/>
    </font>
    <font>
      <u/>
      <sz val="10"/>
      <color indexed="12"/>
      <name val="Arial"/>
      <family val="2"/>
    </font>
    <font>
      <sz val="10"/>
      <color indexed="0"/>
      <name val="MS Sans Serif"/>
      <family val="2"/>
    </font>
    <font>
      <sz val="11"/>
      <name val="??"/>
      <family val="3"/>
    </font>
    <font>
      <i/>
      <sz val="1"/>
      <color indexed="8"/>
      <name val="Courier"/>
      <family val="3"/>
    </font>
    <font>
      <sz val="10"/>
      <color indexed="12"/>
      <name val="Arial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0"/>
      <name val="Times New Roman"/>
      <family val="1"/>
    </font>
    <font>
      <sz val="9"/>
      <name val="굴림"/>
      <family val="3"/>
      <charset val="129"/>
    </font>
    <font>
      <sz val="12"/>
      <name val="돋움"/>
      <family val="3"/>
      <charset val="129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9"/>
      <name val="돋움체"/>
      <family val="3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sz val="8"/>
      <name val="#중고딕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b/>
      <sz val="16"/>
      <name val="돋움체"/>
      <family val="3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sz val="10"/>
      <name val="Arial Narrow"/>
      <family val="2"/>
    </font>
    <font>
      <sz val="9"/>
      <name val="Arial"/>
      <family val="2"/>
    </font>
    <font>
      <sz val="11"/>
      <name val="µ¸¿òÃ¼"/>
      <family val="3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18"/>
      <color indexed="12"/>
      <name val="MS Sans Serif"/>
      <family val="2"/>
    </font>
    <font>
      <sz val="12"/>
      <name val="견명조"/>
      <family val="1"/>
      <charset val="129"/>
    </font>
    <font>
      <sz val="10"/>
      <name val="Courier New"/>
      <family val="3"/>
    </font>
    <font>
      <sz val="12"/>
      <name val="명조"/>
      <family val="3"/>
      <charset val="129"/>
    </font>
    <font>
      <sz val="14"/>
      <name val="뼥?ⓒ"/>
      <family val="3"/>
      <charset val="129"/>
    </font>
    <font>
      <sz val="9"/>
      <name val="굴림체"/>
      <family val="3"/>
      <charset val="129"/>
    </font>
    <font>
      <sz val="8"/>
      <color indexed="8"/>
      <name val="굴림체"/>
      <family val="3"/>
      <charset val="129"/>
    </font>
    <font>
      <sz val="8"/>
      <color theme="1"/>
      <name val="굴림"/>
      <family val="3"/>
      <charset val="129"/>
    </font>
    <font>
      <sz val="10"/>
      <color indexed="8"/>
      <name val="Arial"/>
      <family val="2"/>
    </font>
    <font>
      <b/>
      <sz val="8"/>
      <name val="Arial"/>
      <family val="2"/>
    </font>
    <font>
      <sz val="10"/>
      <name val="한양중고딕"/>
      <family val="1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i/>
      <sz val="12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b/>
      <sz val="8"/>
      <color indexed="3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???"/>
      <family val="1"/>
    </font>
    <font>
      <sz val="12"/>
      <color indexed="24"/>
      <name val="바탕체"/>
      <family val="1"/>
      <charset val="129"/>
    </font>
    <font>
      <sz val="11"/>
      <color indexed="8"/>
      <name val="돋움"/>
      <family val="3"/>
      <charset val="129"/>
    </font>
    <font>
      <sz val="10"/>
      <name val="Book Antiqua"/>
      <family val="1"/>
    </font>
    <font>
      <b/>
      <sz val="12"/>
      <color indexed="16"/>
      <name val="±¼¸²A¼"/>
      <family val="1"/>
      <charset val="129"/>
    </font>
    <font>
      <sz val="10"/>
      <name val="¸iA¶"/>
      <family val="3"/>
      <charset val="129"/>
    </font>
    <font>
      <sz val="12"/>
      <name val="¹UAAA¼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12"/>
      <name val="굴림체"/>
      <family val="3"/>
      <charset val="129"/>
    </font>
    <font>
      <sz val="10"/>
      <color indexed="8"/>
      <name val="바탕체"/>
      <family val="1"/>
      <charset val="129"/>
    </font>
    <font>
      <sz val="11"/>
      <name val="ＭＳ Ｐゴシック"/>
      <family val="2"/>
      <charset val="128"/>
    </font>
    <font>
      <sz val="12"/>
      <name val="ＭＳ Ｐゴシック"/>
      <family val="3"/>
      <charset val="129"/>
    </font>
    <font>
      <sz val="11"/>
      <name val="ＭＳ Ｐゴシック"/>
      <family val="1"/>
      <charset val="129"/>
    </font>
    <font>
      <sz val="11"/>
      <name val="μ¸¿o"/>
      <family val="3"/>
      <charset val="129"/>
    </font>
    <font>
      <sz val="12"/>
      <name val="μ¸¿oA¼"/>
      <family val="3"/>
      <charset val="129"/>
    </font>
    <font>
      <sz val="11"/>
      <name val="µ¸¿ò"/>
      <family val="3"/>
      <charset val="129"/>
    </font>
    <font>
      <b/>
      <sz val="10"/>
      <name val="MS Sans Serif"/>
      <family val="2"/>
    </font>
    <font>
      <sz val="10"/>
      <name val="±¼¸²A¼"/>
      <family val="3"/>
      <charset val="129"/>
    </font>
    <font>
      <b/>
      <sz val="10"/>
      <name val="Palatino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indexed="8"/>
      <name val="맑은 고딕"/>
      <family val="3"/>
      <charset val="129"/>
    </font>
    <font>
      <sz val="10"/>
      <color indexed="24"/>
      <name val="Arial"/>
      <family val="2"/>
    </font>
    <font>
      <b/>
      <i/>
      <u/>
      <sz val="12"/>
      <name val="Palatino"/>
      <family val="1"/>
    </font>
    <font>
      <b/>
      <sz val="12"/>
      <name val="Tms Rmn"/>
      <family val="1"/>
    </font>
    <font>
      <sz val="12"/>
      <name val="Courier New"/>
      <family val="3"/>
    </font>
    <font>
      <sz val="10"/>
      <color indexed="11"/>
      <name val="Helv"/>
      <family val="2"/>
    </font>
    <font>
      <b/>
      <u/>
      <sz val="10"/>
      <name val="Palatino"/>
      <family val="1"/>
    </font>
    <font>
      <sz val="10"/>
      <name val="Palatino"/>
      <family val="1"/>
    </font>
    <font>
      <sz val="10"/>
      <color indexed="8"/>
      <name val="MS Sans Serif"/>
      <family val="2"/>
    </font>
    <font>
      <sz val="10"/>
      <name val="Futura Bk BT"/>
      <family val="2"/>
    </font>
    <font>
      <sz val="24"/>
      <name val="Courier New"/>
      <family val="3"/>
    </font>
    <font>
      <b/>
      <sz val="12"/>
      <name val="AppleGothic"/>
      <family val="1"/>
    </font>
    <font>
      <sz val="8"/>
      <name val="Palatino"/>
      <family val="1"/>
    </font>
    <font>
      <b/>
      <sz val="10"/>
      <color indexed="10"/>
      <name val="Helv"/>
      <family val="2"/>
    </font>
    <font>
      <sz val="10"/>
      <name val="Geneva"/>
      <family val="2"/>
    </font>
    <font>
      <sz val="8"/>
      <name val="굴림체"/>
      <family val="3"/>
      <charset val="129"/>
    </font>
    <font>
      <u/>
      <sz val="20"/>
      <name val="굴림"/>
      <family val="3"/>
      <charset val="129"/>
    </font>
    <font>
      <b/>
      <sz val="9"/>
      <name val="굴림"/>
      <family val="3"/>
      <charset val="129"/>
    </font>
    <font>
      <sz val="11"/>
      <name val="함초롬바탕"/>
      <family val="1"/>
      <charset val="129"/>
    </font>
    <font>
      <sz val="10"/>
      <name val="함초롬바탕"/>
      <family val="1"/>
      <charset val="129"/>
    </font>
    <font>
      <u/>
      <sz val="22"/>
      <name val="함초롬바탕"/>
      <family val="1"/>
      <charset val="129"/>
    </font>
    <font>
      <sz val="24"/>
      <name val="함초롬바탕"/>
      <family val="1"/>
      <charset val="129"/>
    </font>
    <font>
      <u/>
      <sz val="10"/>
      <name val="함초롬바탕"/>
      <family val="1"/>
      <charset val="129"/>
    </font>
    <font>
      <u/>
      <sz val="20"/>
      <name val="함초롬바탕"/>
      <family val="1"/>
      <charset val="129"/>
    </font>
    <font>
      <b/>
      <sz val="10"/>
      <name val="함초롬바탕"/>
      <family val="1"/>
      <charset val="129"/>
    </font>
    <font>
      <sz val="9"/>
      <name val="함초롬바탕"/>
      <family val="1"/>
      <charset val="129"/>
    </font>
  </fonts>
  <fills count="1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</patternFill>
    </fill>
    <fill>
      <patternFill patternType="gray0625">
        <fgColor indexed="11"/>
        <bgColor indexed="15"/>
      </patternFill>
    </fill>
    <fill>
      <patternFill patternType="gray0625">
        <fgColor indexed="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</borders>
  <cellStyleXfs count="5879">
    <xf numFmtId="0" fontId="0" fillId="0" borderId="0"/>
    <xf numFmtId="205" fontId="30" fillId="0" borderId="0">
      <protection locked="0"/>
    </xf>
    <xf numFmtId="0" fontId="31" fillId="0" borderId="0"/>
    <xf numFmtId="0" fontId="44" fillId="0" borderId="0"/>
    <xf numFmtId="0" fontId="22" fillId="0" borderId="1">
      <alignment horizontal="center"/>
    </xf>
    <xf numFmtId="0" fontId="31" fillId="0" borderId="2">
      <alignment horizontal="centerContinuous" vertical="center"/>
    </xf>
    <xf numFmtId="3" fontId="5" fillId="0" borderId="0">
      <alignment vertical="center"/>
    </xf>
    <xf numFmtId="184" fontId="5" fillId="0" borderId="0">
      <alignment vertical="center"/>
    </xf>
    <xf numFmtId="4" fontId="5" fillId="0" borderId="0">
      <alignment vertical="center"/>
    </xf>
    <xf numFmtId="199" fontId="5" fillId="0" borderId="0">
      <alignment vertical="center"/>
    </xf>
    <xf numFmtId="246" fontId="60" fillId="0" borderId="2">
      <alignment horizontal="centerContinuous" vertical="center"/>
    </xf>
    <xf numFmtId="0" fontId="60" fillId="0" borderId="2">
      <alignment horizontal="centerContinuous" vertical="center"/>
    </xf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9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7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9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7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22" fontId="39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" fillId="0" borderId="0" applyFont="0" applyFill="0" applyBorder="0" applyAlignment="0" applyProtection="0"/>
    <xf numFmtId="0" fontId="5" fillId="0" borderId="0"/>
    <xf numFmtId="0" fontId="5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4" fillId="0" borderId="0" applyNumberForma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" fillId="0" borderId="0"/>
    <xf numFmtId="0" fontId="38" fillId="0" borderId="4">
      <alignment vertical="center"/>
    </xf>
    <xf numFmtId="0" fontId="38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5" fillId="0" borderId="0"/>
    <xf numFmtId="0" fontId="5" fillId="0" borderId="0"/>
    <xf numFmtId="0" fontId="33" fillId="0" borderId="0"/>
    <xf numFmtId="0" fontId="33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5" fillId="0" borderId="0"/>
    <xf numFmtId="0" fontId="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183" fontId="35" fillId="0" borderId="0" applyFont="0" applyFill="0" applyBorder="0" applyAlignment="0" applyProtection="0"/>
    <xf numFmtId="0" fontId="5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183" fontId="35" fillId="0" borderId="0" applyFont="0" applyFill="0" applyBorder="0" applyAlignment="0" applyProtection="0"/>
    <xf numFmtId="0" fontId="34" fillId="0" borderId="0"/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5" fillId="0" borderId="0"/>
    <xf numFmtId="0" fontId="34" fillId="0" borderId="0"/>
    <xf numFmtId="0" fontId="4" fillId="0" borderId="0"/>
    <xf numFmtId="0" fontId="5" fillId="0" borderId="0"/>
    <xf numFmtId="0" fontId="3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22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0" fontId="31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4" fillId="0" borderId="0"/>
    <xf numFmtId="193" fontId="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234" fontId="2" fillId="0" borderId="0">
      <protection locked="0"/>
    </xf>
    <xf numFmtId="0" fontId="4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0" fontId="33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193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33" fillId="0" borderId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193" fontId="2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34" fillId="0" borderId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205" fontId="30" fillId="0" borderId="0">
      <protection locked="0"/>
    </xf>
    <xf numFmtId="0" fontId="22" fillId="0" borderId="0"/>
    <xf numFmtId="0" fontId="30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23" fontId="39" fillId="0" borderId="0" applyFont="0" applyFill="0" applyBorder="0" applyProtection="0">
      <alignment vertical="center"/>
    </xf>
    <xf numFmtId="224" fontId="39" fillId="0" borderId="0">
      <alignment vertical="center"/>
    </xf>
    <xf numFmtId="225" fontId="39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6" fillId="0" borderId="0"/>
    <xf numFmtId="239" fontId="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83" fontId="23" fillId="0" borderId="3">
      <alignment vertical="center"/>
    </xf>
    <xf numFmtId="9" fontId="31" fillId="0" borderId="0">
      <alignment vertical="center"/>
    </xf>
    <xf numFmtId="188" fontId="4" fillId="0" borderId="0" applyFont="0" applyFill="0" applyBorder="0" applyAlignment="0" applyProtection="0"/>
    <xf numFmtId="3" fontId="35" fillId="0" borderId="3"/>
    <xf numFmtId="0" fontId="31" fillId="0" borderId="0">
      <alignment vertical="center"/>
    </xf>
    <xf numFmtId="3" fontId="35" fillId="0" borderId="3"/>
    <xf numFmtId="10" fontId="31" fillId="0" borderId="0">
      <alignment vertical="center"/>
    </xf>
    <xf numFmtId="0" fontId="31" fillId="0" borderId="0">
      <alignment vertical="center"/>
    </xf>
    <xf numFmtId="206" fontId="2" fillId="0" borderId="0">
      <alignment vertical="center"/>
    </xf>
    <xf numFmtId="183" fontId="63" fillId="0" borderId="5" applyBorder="0">
      <alignment vertical="center"/>
    </xf>
    <xf numFmtId="0" fontId="38" fillId="0" borderId="0">
      <alignment horizontal="center" vertical="center"/>
    </xf>
    <xf numFmtId="188" fontId="4" fillId="0" borderId="0" applyFont="0" applyFill="0" applyBorder="0" applyAlignment="0" applyProtection="0"/>
    <xf numFmtId="245" fontId="59" fillId="0" borderId="0">
      <alignment vertical="center"/>
    </xf>
    <xf numFmtId="245" fontId="59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0" fontId="22" fillId="0" borderId="6"/>
    <xf numFmtId="244" fontId="39" fillId="0" borderId="0">
      <alignment vertical="center"/>
    </xf>
    <xf numFmtId="0" fontId="2" fillId="0" borderId="0"/>
    <xf numFmtId="4" fontId="64" fillId="0" borderId="7">
      <alignment vertical="center"/>
    </xf>
    <xf numFmtId="0" fontId="4" fillId="0" borderId="0" applyNumberFormat="0" applyFill="0" applyBorder="0" applyAlignment="0" applyProtection="0"/>
    <xf numFmtId="183" fontId="11" fillId="0" borderId="0" applyFont="0" applyFill="0" applyBorder="0" applyAlignment="0" applyProtection="0"/>
    <xf numFmtId="234" fontId="2" fillId="0" borderId="0">
      <protection locked="0"/>
    </xf>
    <xf numFmtId="205" fontId="65" fillId="0" borderId="0">
      <protection locked="0"/>
    </xf>
    <xf numFmtId="0" fontId="5" fillId="0" borderId="8">
      <alignment horizontal="center"/>
    </xf>
    <xf numFmtId="244" fontId="39" fillId="0" borderId="0">
      <alignment vertical="center"/>
    </xf>
    <xf numFmtId="0" fontId="30" fillId="0" borderId="0">
      <protection locked="0"/>
    </xf>
    <xf numFmtId="9" fontId="5" fillId="0" borderId="0">
      <protection locked="0"/>
    </xf>
    <xf numFmtId="0" fontId="5" fillId="0" borderId="0"/>
    <xf numFmtId="0" fontId="66" fillId="0" borderId="0"/>
    <xf numFmtId="0" fontId="6" fillId="0" borderId="9">
      <alignment horizontal="center" vertical="center"/>
    </xf>
    <xf numFmtId="212" fontId="44" fillId="0" borderId="0"/>
    <xf numFmtId="185" fontId="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9" fillId="0" borderId="0">
      <alignment vertical="center"/>
    </xf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0" fontId="38" fillId="0" borderId="0"/>
    <xf numFmtId="214" fontId="68" fillId="0" borderId="10">
      <alignment horizontal="right" vertical="center"/>
    </xf>
    <xf numFmtId="212" fontId="38" fillId="0" borderId="0"/>
    <xf numFmtId="0" fontId="69" fillId="0" borderId="0" applyFont="0" applyBorder="0" applyAlignment="0">
      <alignment horizontal="left" vertical="center"/>
    </xf>
    <xf numFmtId="0" fontId="30" fillId="0" borderId="0">
      <protection locked="0"/>
    </xf>
    <xf numFmtId="0" fontId="21" fillId="0" borderId="0">
      <alignment vertical="center"/>
    </xf>
    <xf numFmtId="3" fontId="22" fillId="0" borderId="11">
      <alignment horizontal="center"/>
    </xf>
    <xf numFmtId="0" fontId="24" fillId="0" borderId="12">
      <alignment vertical="center"/>
    </xf>
    <xf numFmtId="0" fontId="20" fillId="0" borderId="10">
      <alignment horizontal="center" vertical="center"/>
    </xf>
    <xf numFmtId="0" fontId="5" fillId="2" borderId="0">
      <alignment horizontal="left"/>
    </xf>
    <xf numFmtId="0" fontId="30" fillId="0" borderId="0"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3" fontId="33" fillId="0" borderId="13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NumberFormat="0" applyFont="0" applyFill="0" applyBorder="0" applyProtection="0">
      <alignment horizontal="distributed" vertical="center" justifyLastLine="1"/>
    </xf>
    <xf numFmtId="10" fontId="63" fillId="0" borderId="0">
      <alignment vertical="center"/>
    </xf>
    <xf numFmtId="37" fontId="30" fillId="0" borderId="0">
      <protection locked="0"/>
    </xf>
    <xf numFmtId="226" fontId="39" fillId="0" borderId="0" applyFont="0" applyFill="0" applyBorder="0" applyProtection="0">
      <alignment horizontal="center" vertical="center"/>
    </xf>
    <xf numFmtId="227" fontId="39" fillId="0" borderId="0" applyFont="0" applyFill="0" applyBorder="0" applyProtection="0">
      <alignment horizontal="center" vertical="center"/>
    </xf>
    <xf numFmtId="9" fontId="38" fillId="3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22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183" fontId="70" fillId="0" borderId="14">
      <alignment vertical="center"/>
    </xf>
    <xf numFmtId="0" fontId="39" fillId="0" borderId="0" applyNumberFormat="0" applyFont="0" applyFill="0" applyBorder="0" applyProtection="0">
      <alignment horizontal="centerContinuous" vertical="center"/>
    </xf>
    <xf numFmtId="179" fontId="71" fillId="0" borderId="10">
      <alignment vertical="center"/>
    </xf>
    <xf numFmtId="3" fontId="39" fillId="0" borderId="3"/>
    <xf numFmtId="0" fontId="39" fillId="0" borderId="3"/>
    <xf numFmtId="3" fontId="39" fillId="0" borderId="15"/>
    <xf numFmtId="3" fontId="39" fillId="0" borderId="16"/>
    <xf numFmtId="0" fontId="40" fillId="0" borderId="3"/>
    <xf numFmtId="0" fontId="18" fillId="0" borderId="0">
      <alignment horizontal="center"/>
    </xf>
    <xf numFmtId="0" fontId="11" fillId="0" borderId="17">
      <alignment horizontal="center"/>
    </xf>
    <xf numFmtId="0" fontId="20" fillId="0" borderId="10">
      <alignment horizontal="center" vertical="center"/>
    </xf>
    <xf numFmtId="243" fontId="63" fillId="0" borderId="0">
      <alignment vertical="center"/>
    </xf>
    <xf numFmtId="183" fontId="19" fillId="0" borderId="14">
      <alignment vertical="center"/>
    </xf>
    <xf numFmtId="4" fontId="72" fillId="0" borderId="0" applyNumberFormat="0" applyFill="0" applyBorder="0" applyAlignment="0">
      <alignment horizontal="centerContinuous" vertical="center"/>
    </xf>
    <xf numFmtId="190" fontId="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4" fillId="0" borderId="0"/>
    <xf numFmtId="19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0" fontId="31" fillId="0" borderId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4" fontId="5" fillId="0" borderId="0" applyFont="0" applyFill="0" applyBorder="0" applyAlignment="0" applyProtection="0"/>
    <xf numFmtId="197" fontId="20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31" fillId="0" borderId="0"/>
    <xf numFmtId="183" fontId="2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1" fillId="0" borderId="0"/>
    <xf numFmtId="0" fontId="5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1" fillId="0" borderId="0"/>
    <xf numFmtId="0" fontId="31" fillId="0" borderId="0"/>
    <xf numFmtId="0" fontId="5" fillId="0" borderId="0"/>
    <xf numFmtId="183" fontId="3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18"/>
    <xf numFmtId="0" fontId="73" fillId="0" borderId="3">
      <alignment vertical="center"/>
    </xf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0" fontId="74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0" fontId="74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0" fontId="41" fillId="0" borderId="0">
      <alignment horizontal="center" vertical="center"/>
    </xf>
    <xf numFmtId="0" fontId="33" fillId="0" borderId="0" applyNumberFormat="0" applyAlignment="0">
      <alignment horizontal="left" vertical="center"/>
    </xf>
    <xf numFmtId="4" fontId="30" fillId="0" borderId="0">
      <protection locked="0"/>
    </xf>
    <xf numFmtId="186" fontId="2" fillId="0" borderId="0">
      <protection locked="0"/>
    </xf>
    <xf numFmtId="0" fontId="5" fillId="0" borderId="19" applyNumberFormat="0"/>
    <xf numFmtId="0" fontId="20" fillId="4" borderId="10" applyProtection="0">
      <alignment horizontal="center" vertical="center"/>
    </xf>
    <xf numFmtId="0" fontId="5" fillId="0" borderId="3">
      <alignment horizontal="distributed" vertical="center"/>
    </xf>
    <xf numFmtId="0" fontId="5" fillId="0" borderId="20">
      <alignment horizontal="distributed" vertical="top"/>
    </xf>
    <xf numFmtId="0" fontId="5" fillId="0" borderId="21">
      <alignment horizontal="distributed"/>
    </xf>
    <xf numFmtId="183" fontId="75" fillId="0" borderId="0">
      <alignment vertical="center"/>
    </xf>
    <xf numFmtId="0" fontId="76" fillId="0" borderId="0"/>
    <xf numFmtId="0" fontId="5" fillId="0" borderId="0"/>
    <xf numFmtId="0" fontId="20" fillId="0" borderId="10" applyFill="0" applyProtection="0">
      <alignment horizontal="center" vertical="center"/>
    </xf>
    <xf numFmtId="37" fontId="30" fillId="0" borderId="0">
      <protection locked="0"/>
    </xf>
    <xf numFmtId="0" fontId="5" fillId="0" borderId="0" applyFont="0" applyFill="0" applyBorder="0" applyAlignment="0" applyProtection="0"/>
    <xf numFmtId="37" fontId="30" fillId="0" borderId="0">
      <protection locked="0"/>
    </xf>
    <xf numFmtId="228" fontId="39" fillId="0" borderId="0" applyFont="0" applyFill="0" applyBorder="0" applyProtection="0">
      <alignment vertical="center"/>
    </xf>
    <xf numFmtId="38" fontId="39" fillId="0" borderId="0" applyFont="0" applyFill="0" applyBorder="0" applyProtection="0">
      <alignment vertical="center"/>
    </xf>
    <xf numFmtId="41" fontId="2" fillId="0" borderId="0" applyFont="0" applyFill="0" applyBorder="0" applyAlignment="0" applyProtection="0"/>
    <xf numFmtId="183" fontId="5" fillId="0" borderId="0" applyNumberFormat="0" applyFont="0" applyFill="0" applyBorder="0" applyProtection="0">
      <alignment vertical="center"/>
    </xf>
    <xf numFmtId="0" fontId="38" fillId="3" borderId="0" applyFill="0" applyBorder="0" applyProtection="0">
      <alignment horizontal="right"/>
    </xf>
    <xf numFmtId="38" fontId="39" fillId="0" borderId="0" applyFont="0" applyFill="0" applyBorder="0" applyAlignment="0" applyProtection="0">
      <alignment vertical="center"/>
    </xf>
    <xf numFmtId="179" fontId="39" fillId="0" borderId="0" applyFont="0" applyFill="0" applyBorder="0" applyAlignment="0" applyProtection="0">
      <alignment vertical="center"/>
    </xf>
    <xf numFmtId="38" fontId="39" fillId="0" borderId="0" applyFill="0" applyBorder="0" applyAlignment="0" applyProtection="0">
      <alignment vertical="center"/>
    </xf>
    <xf numFmtId="243" fontId="77" fillId="0" borderId="0" applyFont="0" applyFill="0" applyBorder="0" applyAlignment="0" applyProtection="0"/>
    <xf numFmtId="230" fontId="22" fillId="0" borderId="0" applyFont="0" applyFill="0" applyBorder="0" applyAlignment="0" applyProtection="0"/>
    <xf numFmtId="231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3" fontId="22" fillId="0" borderId="0" applyFont="0" applyFill="0" applyBorder="0" applyAlignment="0" applyProtection="0"/>
    <xf numFmtId="0" fontId="2" fillId="0" borderId="0" applyFont="0" applyFill="0" applyBorder="0" applyAlignment="0" applyProtection="0"/>
    <xf numFmtId="37" fontId="30" fillId="0" borderId="0">
      <protection locked="0"/>
    </xf>
    <xf numFmtId="37" fontId="30" fillId="0" borderId="0">
      <protection locked="0"/>
    </xf>
    <xf numFmtId="178" fontId="2" fillId="0" borderId="0">
      <protection locked="0"/>
    </xf>
    <xf numFmtId="37" fontId="30" fillId="0" borderId="0">
      <protection locked="0"/>
    </xf>
    <xf numFmtId="0" fontId="2" fillId="0" borderId="0">
      <alignment vertical="center"/>
    </xf>
    <xf numFmtId="0" fontId="5" fillId="0" borderId="10">
      <alignment vertical="center" wrapText="1"/>
    </xf>
    <xf numFmtId="0" fontId="2" fillId="0" borderId="3" applyNumberFormat="0" applyFill="0" applyProtection="0">
      <alignment vertical="center"/>
    </xf>
    <xf numFmtId="14" fontId="78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9">
      <alignment horizontal="center" vertical="center"/>
    </xf>
    <xf numFmtId="0" fontId="33" fillId="0" borderId="10">
      <alignment horizontal="center" vertical="center" wrapText="1"/>
    </xf>
    <xf numFmtId="0" fontId="30" fillId="0" borderId="22">
      <protection locked="0"/>
    </xf>
    <xf numFmtId="177" fontId="2" fillId="0" borderId="0">
      <protection locked="0"/>
    </xf>
    <xf numFmtId="187" fontId="2" fillId="0" borderId="0">
      <protection locked="0"/>
    </xf>
    <xf numFmtId="247" fontId="2" fillId="0" borderId="0">
      <protection locked="0"/>
    </xf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8" fillId="0" borderId="10" applyProtection="0">
      <alignment horizontal="left" vertical="center" wrapText="1"/>
    </xf>
    <xf numFmtId="202" fontId="44" fillId="5" borderId="23">
      <alignment horizontal="center" vertical="center"/>
    </xf>
    <xf numFmtId="234" fontId="2" fillId="0" borderId="0">
      <protection locked="0"/>
    </xf>
    <xf numFmtId="205" fontId="65" fillId="0" borderId="0">
      <protection locked="0"/>
    </xf>
    <xf numFmtId="0" fontId="30" fillId="0" borderId="0">
      <protection locked="0"/>
    </xf>
    <xf numFmtId="234" fontId="2" fillId="0" borderId="0">
      <protection locked="0"/>
    </xf>
    <xf numFmtId="205" fontId="6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38" fontId="2" fillId="0" borderId="0">
      <protection locked="0"/>
    </xf>
    <xf numFmtId="0" fontId="22" fillId="0" borderId="0"/>
    <xf numFmtId="234" fontId="2" fillId="0" borderId="0">
      <protection locked="0"/>
    </xf>
    <xf numFmtId="205" fontId="65" fillId="0" borderId="0">
      <protection locked="0"/>
    </xf>
    <xf numFmtId="234" fontId="2" fillId="0" borderId="0">
      <protection locked="0"/>
    </xf>
    <xf numFmtId="205" fontId="6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0" borderId="0"/>
    <xf numFmtId="4" fontId="30" fillId="0" borderId="0">
      <protection locked="0"/>
    </xf>
    <xf numFmtId="213" fontId="2" fillId="0" borderId="0">
      <protection locked="0"/>
    </xf>
    <xf numFmtId="0" fontId="2" fillId="0" borderId="0" applyFont="0" applyFill="0" applyBorder="0" applyAlignment="0" applyProtection="0"/>
    <xf numFmtId="0" fontId="45" fillId="0" borderId="0"/>
    <xf numFmtId="0" fontId="4" fillId="0" borderId="0"/>
    <xf numFmtId="0" fontId="4" fillId="0" borderId="0"/>
    <xf numFmtId="0" fontId="45" fillId="0" borderId="0"/>
    <xf numFmtId="0" fontId="79" fillId="0" borderId="0"/>
    <xf numFmtId="0" fontId="45" fillId="0" borderId="0"/>
    <xf numFmtId="0" fontId="46" fillId="0" borderId="0"/>
    <xf numFmtId="0" fontId="42" fillId="0" borderId="0"/>
    <xf numFmtId="234" fontId="2" fillId="0" borderId="0">
      <protection locked="0"/>
    </xf>
    <xf numFmtId="205" fontId="65" fillId="0" borderId="0">
      <protection locked="0"/>
    </xf>
    <xf numFmtId="0" fontId="9" fillId="0" borderId="0"/>
    <xf numFmtId="0" fontId="80" fillId="0" borderId="0"/>
    <xf numFmtId="0" fontId="32" fillId="0" borderId="0"/>
    <xf numFmtId="0" fontId="2" fillId="0" borderId="0" applyFill="0" applyBorder="0" applyAlignment="0"/>
    <xf numFmtId="0" fontId="10" fillId="0" borderId="0"/>
    <xf numFmtId="0" fontId="47" fillId="0" borderId="0" applyNumberFormat="0" applyFill="0" applyBorder="0" applyAlignment="0" applyProtection="0">
      <alignment vertical="top"/>
      <protection locked="0"/>
    </xf>
    <xf numFmtId="0" fontId="30" fillId="0" borderId="22">
      <protection locked="0"/>
    </xf>
    <xf numFmtId="183" fontId="11" fillId="0" borderId="0" applyFont="0" applyFill="0" applyBorder="0" applyAlignment="0" applyProtection="0"/>
    <xf numFmtId="4" fontId="30" fillId="0" borderId="0">
      <protection locked="0"/>
    </xf>
    <xf numFmtId="0" fontId="22" fillId="0" borderId="0" applyFont="0" applyFill="0" applyBorder="0" applyAlignment="0" applyProtection="0"/>
    <xf numFmtId="182" fontId="2" fillId="0" borderId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25" fillId="0" borderId="0" applyNumberFormat="0" applyAlignment="0">
      <alignment horizontal="left"/>
    </xf>
    <xf numFmtId="0" fontId="3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8" fontId="5" fillId="0" borderId="3" applyFill="0" applyBorder="0" applyAlignment="0"/>
    <xf numFmtId="0" fontId="5" fillId="0" borderId="0" applyFont="0" applyFill="0" applyBorder="0" applyAlignment="0" applyProtection="0"/>
    <xf numFmtId="0" fontId="48" fillId="0" borderId="0" applyNumberFormat="0" applyFill="0" applyBorder="0" applyAlignment="0" applyProtection="0"/>
    <xf numFmtId="180" fontId="2" fillId="0" borderId="0"/>
    <xf numFmtId="203" fontId="49" fillId="0" borderId="0">
      <protection locked="0"/>
    </xf>
    <xf numFmtId="37" fontId="31" fillId="0" borderId="3">
      <alignment horizontal="center" vertical="distributed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181" fontId="2" fillId="0" borderId="0"/>
    <xf numFmtId="237" fontId="2" fillId="0" borderId="0">
      <protection locked="0"/>
    </xf>
    <xf numFmtId="240" fontId="2" fillId="0" borderId="0">
      <protection locked="0"/>
    </xf>
    <xf numFmtId="0" fontId="26" fillId="0" borderId="0" applyNumberFormat="0" applyAlignment="0">
      <alignment horizontal="left"/>
    </xf>
    <xf numFmtId="236" fontId="38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5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50" fillId="0" borderId="0">
      <protection locked="0"/>
    </xf>
    <xf numFmtId="176" fontId="4" fillId="0" borderId="0">
      <protection locked="0"/>
    </xf>
    <xf numFmtId="0" fontId="17" fillId="0" borderId="0" applyNumberFormat="0" applyFill="0" applyBorder="0" applyAlignment="0" applyProtection="0"/>
    <xf numFmtId="0" fontId="5" fillId="0" borderId="0"/>
    <xf numFmtId="38" fontId="12" fillId="3" borderId="0" applyNumberFormat="0" applyBorder="0" applyAlignment="0" applyProtection="0"/>
    <xf numFmtId="0" fontId="81" fillId="0" borderId="0" applyAlignment="0">
      <alignment horizontal="right"/>
    </xf>
    <xf numFmtId="0" fontId="82" fillId="0" borderId="0"/>
    <xf numFmtId="0" fontId="83" fillId="0" borderId="0"/>
    <xf numFmtId="0" fontId="13" fillId="0" borderId="0">
      <alignment horizontal="left"/>
    </xf>
    <xf numFmtId="0" fontId="14" fillId="0" borderId="24" applyNumberFormat="0" applyAlignment="0" applyProtection="0">
      <alignment horizontal="left" vertical="center"/>
    </xf>
    <xf numFmtId="0" fontId="14" fillId="0" borderId="25">
      <alignment horizontal="left" vertical="center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04" fontId="44" fillId="0" borderId="0">
      <protection locked="0"/>
    </xf>
    <xf numFmtId="204" fontId="44" fillId="0" borderId="0">
      <protection locked="0"/>
    </xf>
    <xf numFmtId="0" fontId="84" fillId="0" borderId="0" applyNumberFormat="0" applyFill="0" applyBorder="0" applyAlignment="0" applyProtection="0"/>
    <xf numFmtId="0" fontId="51" fillId="0" borderId="26" applyNumberFormat="0" applyFill="0" applyAlignment="0" applyProtection="0"/>
    <xf numFmtId="0" fontId="85" fillId="0" borderId="0" applyNumberFormat="0" applyFill="0" applyBorder="0" applyAlignment="0" applyProtection="0"/>
    <xf numFmtId="10" fontId="12" fillId="3" borderId="3" applyNumberFormat="0" applyBorder="0" applyAlignment="0" applyProtection="0"/>
    <xf numFmtId="189" fontId="4" fillId="0" borderId="0" applyFont="0" applyFill="0" applyBorder="0" applyAlignment="0" applyProtection="0"/>
    <xf numFmtId="0" fontId="15" fillId="0" borderId="27"/>
    <xf numFmtId="183" fontId="11" fillId="0" borderId="0" applyFont="0" applyFill="0" applyBorder="0" applyAlignment="0" applyProtection="0"/>
    <xf numFmtId="37" fontId="16" fillId="0" borderId="0"/>
    <xf numFmtId="0" fontId="5" fillId="0" borderId="0"/>
    <xf numFmtId="0" fontId="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4" fillId="0" borderId="0"/>
    <xf numFmtId="0" fontId="4" fillId="0" borderId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191" fontId="39" fillId="0" borderId="0">
      <alignment vertical="center"/>
    </xf>
    <xf numFmtId="0" fontId="33" fillId="0" borderId="0">
      <protection locked="0"/>
    </xf>
    <xf numFmtId="10" fontId="4" fillId="0" borderId="0" applyFont="0" applyFill="0" applyBorder="0" applyAlignment="0" applyProtection="0"/>
    <xf numFmtId="30" fontId="27" fillId="0" borderId="0" applyNumberFormat="0" applyFill="0" applyBorder="0" applyAlignment="0" applyProtection="0">
      <alignment horizontal="left"/>
    </xf>
    <xf numFmtId="234" fontId="39" fillId="0" borderId="0">
      <alignment vertical="center"/>
    </xf>
    <xf numFmtId="234" fontId="39" fillId="0" borderId="0">
      <alignment vertical="distributed"/>
    </xf>
    <xf numFmtId="229" fontId="19" fillId="0" borderId="0">
      <alignment horizontal="center"/>
    </xf>
    <xf numFmtId="0" fontId="86" fillId="0" borderId="0">
      <alignment horizontal="center" vertical="center"/>
    </xf>
    <xf numFmtId="0" fontId="15" fillId="0" borderId="0"/>
    <xf numFmtId="40" fontId="28" fillId="0" borderId="0" applyBorder="0">
      <alignment horizontal="right"/>
    </xf>
    <xf numFmtId="0" fontId="4" fillId="0" borderId="0"/>
    <xf numFmtId="0" fontId="4" fillId="0" borderId="0"/>
    <xf numFmtId="49" fontId="87" fillId="0" borderId="0" applyFill="0" applyBorder="0" applyProtection="0">
      <alignment horizontal="centerContinuous" vertical="center"/>
    </xf>
    <xf numFmtId="0" fontId="53" fillId="0" borderId="0" applyFill="0" applyBorder="0" applyProtection="0">
      <alignment horizontal="centerContinuous" vertical="center"/>
    </xf>
    <xf numFmtId="0" fontId="44" fillId="3" borderId="0" applyFill="0" applyBorder="0" applyProtection="0">
      <alignment horizontal="center" vertical="center"/>
    </xf>
    <xf numFmtId="0" fontId="88" fillId="4" borderId="0">
      <alignment horizontal="centerContinuous"/>
    </xf>
    <xf numFmtId="0" fontId="48" fillId="0" borderId="0" applyNumberFormat="0" applyFill="0" applyBorder="0" applyAlignment="0" applyProtection="0"/>
    <xf numFmtId="0" fontId="54" fillId="0" borderId="8">
      <alignment horizontal="left"/>
    </xf>
    <xf numFmtId="37" fontId="12" fillId="6" borderId="0" applyNumberFormat="0" applyBorder="0" applyAlignment="0" applyProtection="0"/>
    <xf numFmtId="37" fontId="12" fillId="0" borderId="0"/>
    <xf numFmtId="3" fontId="55" fillId="0" borderId="26" applyProtection="0"/>
    <xf numFmtId="200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41" fontId="2" fillId="0" borderId="0" applyFont="0" applyFill="0" applyBorder="0" applyAlignment="0" applyProtection="0"/>
    <xf numFmtId="248" fontId="35" fillId="0" borderId="0" applyFont="0" applyFill="0" applyBorder="0" applyProtection="0">
      <alignment vertical="center"/>
    </xf>
    <xf numFmtId="38" fontId="5" fillId="0" borderId="30">
      <alignment horizontal="right"/>
    </xf>
    <xf numFmtId="0" fontId="4" fillId="0" borderId="0"/>
    <xf numFmtId="0" fontId="2" fillId="0" borderId="0"/>
    <xf numFmtId="0" fontId="2" fillId="0" borderId="0"/>
    <xf numFmtId="0" fontId="4" fillId="0" borderId="0"/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205" fontId="30" fillId="0" borderId="0">
      <protection locked="0"/>
    </xf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234" fontId="2" fillId="0" borderId="0">
      <protection locked="0"/>
    </xf>
    <xf numFmtId="234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20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245" fontId="59" fillId="0" borderId="0">
      <alignment vertical="center"/>
    </xf>
    <xf numFmtId="245" fontId="59" fillId="0" borderId="0">
      <alignment vertical="center"/>
    </xf>
    <xf numFmtId="0" fontId="38" fillId="0" borderId="0">
      <alignment horizontal="center" vertical="center"/>
    </xf>
    <xf numFmtId="41" fontId="5" fillId="0" borderId="0">
      <alignment horizontal="center" vertical="center"/>
    </xf>
    <xf numFmtId="249" fontId="89" fillId="0" borderId="0">
      <alignment horizontal="center" vertical="center"/>
    </xf>
    <xf numFmtId="0" fontId="38" fillId="0" borderId="0">
      <alignment horizontal="center" vertical="center"/>
    </xf>
    <xf numFmtId="245" fontId="59" fillId="0" borderId="0">
      <alignment vertical="center"/>
    </xf>
    <xf numFmtId="245" fontId="59" fillId="0" borderId="0">
      <alignment vertical="center"/>
    </xf>
    <xf numFmtId="0" fontId="38" fillId="0" borderId="0">
      <alignment horizontal="center" vertical="center"/>
    </xf>
    <xf numFmtId="250" fontId="5" fillId="0" borderId="0">
      <protection locked="0"/>
    </xf>
    <xf numFmtId="2" fontId="90" fillId="0" borderId="35">
      <alignment horizontal="right" vertical="center"/>
    </xf>
    <xf numFmtId="0" fontId="19" fillId="0" borderId="0" applyBorder="0" applyAlignment="0"/>
    <xf numFmtId="0" fontId="19" fillId="0" borderId="14" applyBorder="0" applyAlignment="0">
      <alignment horizontal="center"/>
    </xf>
    <xf numFmtId="0" fontId="19" fillId="0" borderId="36"/>
    <xf numFmtId="0" fontId="91" fillId="0" borderId="0"/>
    <xf numFmtId="40" fontId="92" fillId="0" borderId="0" applyFont="0" applyFill="0" applyBorder="0" applyAlignment="0" applyProtection="0"/>
    <xf numFmtId="38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251" fontId="2" fillId="0" borderId="20" applyBorder="0"/>
    <xf numFmtId="0" fontId="2" fillId="0" borderId="0"/>
    <xf numFmtId="0" fontId="91" fillId="0" borderId="29"/>
    <xf numFmtId="4" fontId="91" fillId="0" borderId="20"/>
    <xf numFmtId="252" fontId="2" fillId="0" borderId="20"/>
    <xf numFmtId="0" fontId="2" fillId="0" borderId="20"/>
    <xf numFmtId="253" fontId="93" fillId="0" borderId="34" applyFont="0" applyFill="0" applyBorder="0" applyAlignment="0" applyProtection="0">
      <alignment vertical="center"/>
    </xf>
    <xf numFmtId="254" fontId="93" fillId="0" borderId="34" applyFont="0" applyFill="0" applyBorder="0" applyAlignment="0" applyProtection="0">
      <alignment vertical="center"/>
    </xf>
    <xf numFmtId="255" fontId="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257" fontId="5" fillId="0" borderId="0" applyFont="0" applyFill="0" applyBorder="0" applyAlignment="0" applyProtection="0"/>
    <xf numFmtId="257" fontId="5" fillId="0" borderId="0" applyFont="0" applyFill="0" applyBorder="0" applyAlignment="0" applyProtection="0"/>
    <xf numFmtId="256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5" fillId="0" borderId="0"/>
    <xf numFmtId="0" fontId="34" fillId="0" borderId="0"/>
    <xf numFmtId="0" fontId="31" fillId="0" borderId="0"/>
    <xf numFmtId="0" fontId="5" fillId="0" borderId="0"/>
    <xf numFmtId="183" fontId="35" fillId="0" borderId="0" applyFont="0" applyFill="0" applyBorder="0" applyAlignment="0" applyProtection="0"/>
    <xf numFmtId="0" fontId="31" fillId="0" borderId="0"/>
    <xf numFmtId="0" fontId="5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1" fillId="0" borderId="0"/>
    <xf numFmtId="0" fontId="5" fillId="0" borderId="0"/>
    <xf numFmtId="183" fontId="35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259" fontId="2" fillId="0" borderId="0" applyFont="0" applyFill="0" applyBorder="0" applyAlignment="0" applyProtection="0"/>
    <xf numFmtId="260" fontId="5" fillId="0" borderId="0" applyFont="0" applyFill="0" applyBorder="0" applyAlignment="0" applyProtection="0"/>
    <xf numFmtId="0" fontId="2" fillId="0" borderId="0" applyFont="0" applyFill="0" applyBorder="0" applyAlignment="0" applyProtection="0"/>
    <xf numFmtId="49" fontId="38" fillId="0" borderId="30" applyNumberFormat="0" applyAlignment="0"/>
    <xf numFmtId="49" fontId="3" fillId="0" borderId="25">
      <alignment horizontal="center" vertical="center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261" fontId="29" fillId="0" borderId="0" applyFont="0" applyFill="0" applyBorder="0" applyAlignment="0" applyProtection="0">
      <alignment vertical="center"/>
    </xf>
    <xf numFmtId="37" fontId="30" fillId="0" borderId="0">
      <protection locked="0"/>
    </xf>
    <xf numFmtId="183" fontId="5" fillId="0" borderId="1">
      <alignment horizontal="center" vertical="center"/>
    </xf>
    <xf numFmtId="262" fontId="4" fillId="0" borderId="3"/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0" fontId="2" fillId="0" borderId="0"/>
    <xf numFmtId="0" fontId="2" fillId="0" borderId="0"/>
    <xf numFmtId="0" fontId="94" fillId="0" borderId="0"/>
    <xf numFmtId="0" fontId="2" fillId="0" borderId="0"/>
    <xf numFmtId="0" fontId="69" fillId="0" borderId="0"/>
    <xf numFmtId="0" fontId="95" fillId="0" borderId="0">
      <alignment vertical="center"/>
    </xf>
    <xf numFmtId="0" fontId="2" fillId="0" borderId="0">
      <alignment vertical="center"/>
    </xf>
    <xf numFmtId="0" fontId="96" fillId="0" borderId="0"/>
    <xf numFmtId="0" fontId="2" fillId="0" borderId="0">
      <alignment vertical="center"/>
    </xf>
    <xf numFmtId="0" fontId="2" fillId="0" borderId="0">
      <alignment vertical="center"/>
    </xf>
    <xf numFmtId="250" fontId="5" fillId="0" borderId="0">
      <protection locked="0"/>
    </xf>
    <xf numFmtId="263" fontId="4" fillId="0" borderId="0" applyFont="0" applyFill="0" applyBorder="0" applyAlignment="0" applyProtection="0"/>
    <xf numFmtId="0" fontId="66" fillId="0" borderId="0"/>
    <xf numFmtId="250" fontId="5" fillId="0" borderId="0">
      <protection locked="0"/>
    </xf>
    <xf numFmtId="250" fontId="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50" fontId="5" fillId="0" borderId="0">
      <protection locked="0"/>
    </xf>
    <xf numFmtId="250" fontId="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3" borderId="0" applyBorder="0" applyAlignment="0" applyProtection="0"/>
    <xf numFmtId="49" fontId="97" fillId="4" borderId="0" applyBorder="0">
      <alignment horizontal="right"/>
    </xf>
    <xf numFmtId="250" fontId="5" fillId="0" borderId="0">
      <protection locked="0"/>
    </xf>
    <xf numFmtId="0" fontId="45" fillId="0" borderId="0"/>
    <xf numFmtId="250" fontId="5" fillId="0" borderId="0">
      <protection locked="0"/>
    </xf>
    <xf numFmtId="3" fontId="98" fillId="0" borderId="0">
      <alignment horizontal="center"/>
    </xf>
    <xf numFmtId="0" fontId="97" fillId="9" borderId="3">
      <alignment horizontal="center"/>
    </xf>
    <xf numFmtId="0" fontId="99" fillId="10" borderId="37" applyNumberFormat="0" applyBorder="0" applyAlignment="0">
      <alignment horizontal="left" wrapText="1"/>
    </xf>
    <xf numFmtId="0" fontId="79" fillId="4" borderId="0"/>
    <xf numFmtId="0" fontId="100" fillId="4" borderId="0" applyNumberFormat="0" applyFill="0" applyBorder="0"/>
    <xf numFmtId="0" fontId="101" fillId="4" borderId="0" applyNumberFormat="0" applyFill="0" applyBorder="0"/>
    <xf numFmtId="0" fontId="102" fillId="4" borderId="0" applyNumberFormat="0" applyFill="0" applyBorder="0"/>
    <xf numFmtId="0" fontId="103" fillId="9" borderId="38" applyFont="0" applyBorder="0">
      <alignment horizontal="centerContinuous" vertical="center"/>
    </xf>
    <xf numFmtId="264" fontId="12" fillId="4" borderId="31" applyBorder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/>
    <xf numFmtId="0" fontId="4" fillId="11" borderId="39" applyBorder="0"/>
    <xf numFmtId="265" fontId="4" fillId="11" borderId="40" applyBorder="0">
      <alignment horizontal="center"/>
    </xf>
    <xf numFmtId="0" fontId="12" fillId="4" borderId="0"/>
    <xf numFmtId="3" fontId="31" fillId="0" borderId="13">
      <alignment horizontal="right" vertical="center"/>
    </xf>
    <xf numFmtId="4" fontId="31" fillId="0" borderId="13">
      <alignment horizontal="right" vertical="center"/>
    </xf>
    <xf numFmtId="0" fontId="104" fillId="12" borderId="21" applyBorder="0" applyAlignment="0"/>
    <xf numFmtId="0" fontId="105" fillId="4" borderId="0" applyNumberFormat="0" applyFill="0" applyBorder="0"/>
    <xf numFmtId="12" fontId="4" fillId="3" borderId="41" applyNumberFormat="0" applyBorder="0" applyAlignment="0" applyProtection="0">
      <alignment horizontal="center"/>
    </xf>
    <xf numFmtId="0" fontId="4" fillId="8" borderId="42" applyBorder="0">
      <protection locked="0"/>
    </xf>
    <xf numFmtId="265" fontId="4" fillId="8" borderId="43" applyBorder="0">
      <alignment horizontal="center"/>
      <protection locked="0"/>
    </xf>
    <xf numFmtId="12" fontId="4" fillId="8" borderId="43" applyBorder="0">
      <alignment horizontal="center"/>
      <protection locked="0"/>
    </xf>
    <xf numFmtId="0" fontId="82" fillId="8" borderId="44">
      <alignment horizontal="center" vertical="center"/>
      <protection locked="0"/>
    </xf>
    <xf numFmtId="264" fontId="12" fillId="11" borderId="0" applyBorder="0">
      <protection locked="0"/>
    </xf>
    <xf numFmtId="15" fontId="12" fillId="11" borderId="0" applyBorder="0">
      <protection locked="0"/>
    </xf>
    <xf numFmtId="49" fontId="12" fillId="11" borderId="0" applyBorder="0">
      <protection locked="0"/>
    </xf>
    <xf numFmtId="49" fontId="12" fillId="11" borderId="28" applyNumberFormat="0" applyBorder="0"/>
    <xf numFmtId="0" fontId="79" fillId="11" borderId="43" applyBorder="0">
      <alignment horizontal="left"/>
    </xf>
    <xf numFmtId="0" fontId="79" fillId="8" borderId="0">
      <alignment horizontal="left"/>
    </xf>
    <xf numFmtId="215" fontId="106" fillId="0" borderId="0">
      <alignment horizontal="left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266" fontId="22" fillId="0" borderId="0" applyFont="0" applyFill="0" applyBorder="0" applyAlignment="0" applyProtection="0"/>
    <xf numFmtId="267" fontId="22" fillId="0" borderId="0" applyFont="0" applyFill="0" applyBorder="0" applyAlignment="0" applyProtection="0"/>
    <xf numFmtId="0" fontId="35" fillId="0" borderId="45" applyNumberFormat="0" applyFont="0" applyBorder="0" applyProtection="0">
      <alignment horizontal="center" vertical="center"/>
    </xf>
    <xf numFmtId="268" fontId="82" fillId="11" borderId="44">
      <alignment horizontal="center"/>
    </xf>
    <xf numFmtId="0" fontId="4" fillId="4" borderId="43" applyBorder="0">
      <alignment horizontal="center"/>
      <protection locked="0"/>
    </xf>
    <xf numFmtId="0" fontId="106" fillId="4" borderId="0"/>
    <xf numFmtId="0" fontId="57" fillId="0" borderId="0"/>
    <xf numFmtId="0" fontId="107" fillId="4" borderId="0"/>
    <xf numFmtId="268" fontId="4" fillId="0" borderId="0"/>
    <xf numFmtId="49" fontId="108" fillId="4" borderId="0" applyBorder="0">
      <alignment horizontal="centerContinuous"/>
    </xf>
    <xf numFmtId="0" fontId="109" fillId="4" borderId="0" applyProtection="0">
      <alignment horizontal="centerContinuous" vertical="center"/>
      <protection hidden="1"/>
    </xf>
    <xf numFmtId="0" fontId="4" fillId="4" borderId="43" applyBorder="0">
      <alignment horizontal="center"/>
    </xf>
    <xf numFmtId="0" fontId="4" fillId="4" borderId="43" applyBorder="0">
      <alignment horizontal="center"/>
    </xf>
    <xf numFmtId="269" fontId="110" fillId="0" borderId="0">
      <alignment horizontal="center"/>
    </xf>
    <xf numFmtId="264" fontId="97" fillId="4" borderId="0"/>
    <xf numFmtId="49" fontId="111" fillId="4" borderId="0" applyBorder="0">
      <alignment horizontal="right"/>
    </xf>
    <xf numFmtId="41" fontId="112" fillId="0" borderId="0" applyFont="0" applyFill="0" applyBorder="0" applyAlignment="0" applyProtection="0">
      <alignment vertical="center"/>
    </xf>
    <xf numFmtId="270" fontId="5" fillId="0" borderId="0" applyFill="0" applyBorder="0" applyProtection="0"/>
    <xf numFmtId="0" fontId="4" fillId="0" borderId="0"/>
    <xf numFmtId="0" fontId="4" fillId="0" borderId="0"/>
    <xf numFmtId="3" fontId="35" fillId="0" borderId="3"/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2">
      <alignment horizontal="centerContinuous" vertical="center"/>
    </xf>
    <xf numFmtId="246" fontId="60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0">
      <alignment horizontal="centerContinuous" vertical="center"/>
    </xf>
    <xf numFmtId="271" fontId="5" fillId="0" borderId="2">
      <alignment horizontal="centerContinuous" vertical="center"/>
    </xf>
    <xf numFmtId="0" fontId="31" fillId="0" borderId="2">
      <alignment horizontal="centerContinuous" vertical="center"/>
    </xf>
    <xf numFmtId="271" fontId="5" fillId="0" borderId="2">
      <alignment horizontal="centerContinuous" vertical="center"/>
    </xf>
    <xf numFmtId="246" fontId="60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0">
      <alignment horizontal="centerContinuous" vertical="center"/>
    </xf>
    <xf numFmtId="271" fontId="5" fillId="0" borderId="2">
      <alignment horizontal="centerContinuous" vertical="center"/>
    </xf>
    <xf numFmtId="271" fontId="5" fillId="0" borderId="0">
      <alignment horizontal="centerContinuous" vertical="center"/>
    </xf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4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4" fillId="0" borderId="0"/>
    <xf numFmtId="276" fontId="1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8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38" fillId="0" borderId="46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34" fillId="0" borderId="0"/>
    <xf numFmtId="0" fontId="4" fillId="0" borderId="0"/>
    <xf numFmtId="0" fontId="34" fillId="0" borderId="0"/>
    <xf numFmtId="0" fontId="4" fillId="0" borderId="0"/>
    <xf numFmtId="0" fontId="34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205" fontId="30" fillId="0" borderId="0">
      <protection locked="0"/>
    </xf>
    <xf numFmtId="0" fontId="5" fillId="0" borderId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205" fontId="30" fillId="0" borderId="0">
      <protection locked="0"/>
    </xf>
    <xf numFmtId="0" fontId="5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5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5" fillId="0" borderId="0"/>
    <xf numFmtId="0" fontId="22" fillId="0" borderId="0"/>
    <xf numFmtId="0" fontId="34" fillId="0" borderId="0"/>
    <xf numFmtId="277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277" fontId="2" fillId="0" borderId="0" applyFont="0" applyFill="0" applyBorder="0" applyAlignment="0" applyProtection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0" fontId="5" fillId="0" borderId="0"/>
    <xf numFmtId="0" fontId="5" fillId="0" borderId="0"/>
    <xf numFmtId="205" fontId="30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0" fontId="5" fillId="0" borderId="0"/>
    <xf numFmtId="205" fontId="30" fillId="0" borderId="0">
      <protection locked="0"/>
    </xf>
    <xf numFmtId="205" fontId="30" fillId="0" borderId="0">
      <protection locked="0"/>
    </xf>
    <xf numFmtId="0" fontId="34" fillId="0" borderId="0"/>
    <xf numFmtId="0" fontId="4" fillId="0" borderId="0"/>
    <xf numFmtId="0" fontId="4" fillId="0" borderId="0"/>
    <xf numFmtId="0" fontId="5" fillId="0" borderId="0"/>
    <xf numFmtId="0" fontId="4" fillId="0" borderId="0"/>
    <xf numFmtId="205" fontId="30" fillId="0" borderId="0">
      <protection locked="0"/>
    </xf>
    <xf numFmtId="0" fontId="4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3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34" fillId="0" borderId="0"/>
    <xf numFmtId="0" fontId="5" fillId="0" borderId="0"/>
    <xf numFmtId="0" fontId="33" fillId="0" borderId="0" applyFont="0" applyFill="0" applyBorder="0" applyAlignment="0" applyProtection="0"/>
    <xf numFmtId="278" fontId="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33" fillId="0" borderId="0" applyFont="0" applyFill="0" applyBorder="0" applyAlignment="0" applyProtection="0"/>
    <xf numFmtId="277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183" fontId="116" fillId="0" borderId="0" applyFont="0" applyFill="0" applyBorder="0" applyAlignment="0" applyProtection="0"/>
    <xf numFmtId="0" fontId="4" fillId="0" borderId="0"/>
    <xf numFmtId="213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34" fillId="0" borderId="0"/>
    <xf numFmtId="0" fontId="34" fillId="0" borderId="0"/>
    <xf numFmtId="213" fontId="2" fillId="0" borderId="0" applyFont="0" applyFill="0" applyBorder="0" applyAlignment="0" applyProtection="0"/>
    <xf numFmtId="0" fontId="3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183" fontId="116" fillId="0" borderId="0" applyFont="0" applyFill="0" applyBorder="0" applyAlignment="0" applyProtection="0"/>
    <xf numFmtId="0" fontId="4" fillId="0" borderId="0"/>
    <xf numFmtId="0" fontId="34" fillId="0" borderId="0"/>
    <xf numFmtId="0" fontId="4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77" fontId="2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4" fillId="0" borderId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213" fontId="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0" fontId="4" fillId="0" borderId="0"/>
    <xf numFmtId="0" fontId="34" fillId="0" borderId="0"/>
    <xf numFmtId="0" fontId="34" fillId="0" borderId="0"/>
    <xf numFmtId="277" fontId="5" fillId="0" borderId="0" applyFont="0" applyFill="0" applyBorder="0" applyAlignment="0" applyProtection="0"/>
    <xf numFmtId="279" fontId="2" fillId="0" borderId="0" applyFont="0" applyFill="0" applyBorder="0" applyAlignment="0" applyProtection="0"/>
    <xf numFmtId="277" fontId="2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205" fontId="30" fillId="0" borderId="0">
      <protection locked="0"/>
    </xf>
    <xf numFmtId="0" fontId="5" fillId="0" borderId="0"/>
    <xf numFmtId="205" fontId="30" fillId="0" borderId="0">
      <protection locked="0"/>
    </xf>
    <xf numFmtId="183" fontId="3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4" fillId="0" borderId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34" fillId="0" borderId="0"/>
    <xf numFmtId="0" fontId="4" fillId="0" borderId="0"/>
    <xf numFmtId="234" fontId="2" fillId="0" borderId="0">
      <protection locked="0"/>
    </xf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34" fillId="0" borderId="0"/>
    <xf numFmtId="0" fontId="5" fillId="0" borderId="0"/>
    <xf numFmtId="0" fontId="34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5" fillId="0" borderId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34" fillId="0" borderId="0"/>
    <xf numFmtId="0" fontId="34" fillId="0" borderId="0"/>
    <xf numFmtId="183" fontId="11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5" fontId="30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277" fontId="2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4" fillId="0" borderId="0"/>
    <xf numFmtId="0" fontId="34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4" fillId="0" borderId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277" fontId="5" fillId="0" borderId="0" applyFont="0" applyFill="0" applyBorder="0" applyAlignment="0" applyProtection="0"/>
    <xf numFmtId="277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183" fontId="116" fillId="0" borderId="0" applyFont="0" applyFill="0" applyBorder="0" applyAlignment="0" applyProtection="0"/>
    <xf numFmtId="183" fontId="116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5" fillId="0" borderId="0"/>
    <xf numFmtId="205" fontId="30" fillId="0" borderId="0">
      <protection locked="0"/>
    </xf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4" fillId="0" borderId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4" fillId="0" borderId="0"/>
    <xf numFmtId="0" fontId="34" fillId="0" borderId="0"/>
    <xf numFmtId="0" fontId="5" fillId="0" borderId="0"/>
    <xf numFmtId="0" fontId="5" fillId="0" borderId="0"/>
    <xf numFmtId="0" fontId="4" fillId="0" borderId="0"/>
    <xf numFmtId="205" fontId="30" fillId="0" borderId="0">
      <protection locked="0"/>
    </xf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3" fontId="35" fillId="0" borderId="0" applyFont="0" applyFill="0" applyBorder="0" applyAlignment="0" applyProtection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277" fontId="2" fillId="0" borderId="0" applyFont="0" applyFill="0" applyBorder="0" applyAlignment="0" applyProtection="0"/>
    <xf numFmtId="279" fontId="2" fillId="0" borderId="0" applyFont="0" applyFill="0" applyBorder="0" applyAlignment="0" applyProtection="0"/>
    <xf numFmtId="0" fontId="4" fillId="0" borderId="0"/>
    <xf numFmtId="277" fontId="5" fillId="0" borderId="0" applyFont="0" applyFill="0" applyBorder="0" applyAlignment="0" applyProtection="0"/>
    <xf numFmtId="279" fontId="2" fillId="0" borderId="0" applyFont="0" applyFill="0" applyBorder="0" applyAlignment="0" applyProtection="0"/>
    <xf numFmtId="0" fontId="4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9" fontId="4" fillId="7" borderId="0"/>
    <xf numFmtId="261" fontId="117" fillId="0" borderId="0">
      <alignment vertical="center"/>
    </xf>
    <xf numFmtId="0" fontId="118" fillId="0" borderId="18"/>
    <xf numFmtId="280" fontId="4" fillId="0" borderId="0" applyFont="0" applyFill="0" applyBorder="0" applyAlignment="0" applyProtection="0"/>
    <xf numFmtId="281" fontId="4" fillId="0" borderId="46" applyFont="0" applyFill="0" applyBorder="0" applyAlignment="0" applyProtection="0">
      <alignment horizontal="center"/>
    </xf>
    <xf numFmtId="245" fontId="59" fillId="0" borderId="0">
      <alignment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44" fillId="0" borderId="0"/>
    <xf numFmtId="0" fontId="44" fillId="0" borderId="0"/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44" fillId="0" borderId="0"/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9" fontId="119" fillId="0" borderId="0" applyFont="0" applyFill="0" applyBorder="0" applyAlignment="0" applyProtection="0"/>
    <xf numFmtId="1" fontId="38" fillId="0" borderId="3" applyFill="0" applyBorder="0">
      <alignment horizontal="center"/>
    </xf>
    <xf numFmtId="0" fontId="20" fillId="0" borderId="10">
      <alignment horizontal="center" vertical="center"/>
    </xf>
    <xf numFmtId="282" fontId="5" fillId="0" borderId="0">
      <alignment horizontal="right" vertical="center"/>
    </xf>
    <xf numFmtId="0" fontId="5" fillId="0" borderId="0"/>
    <xf numFmtId="205" fontId="65" fillId="0" borderId="0">
      <protection locked="0"/>
    </xf>
    <xf numFmtId="10" fontId="63" fillId="0" borderId="0">
      <alignment vertical="center"/>
    </xf>
    <xf numFmtId="205" fontId="65" fillId="0" borderId="0">
      <protection locked="0"/>
    </xf>
    <xf numFmtId="9" fontId="31" fillId="0" borderId="0" applyFont="0" applyFill="0" applyBorder="0" applyAlignment="0" applyProtection="0">
      <alignment vertical="center"/>
    </xf>
    <xf numFmtId="0" fontId="2" fillId="0" borderId="32">
      <alignment horizontal="center" vertical="center"/>
    </xf>
    <xf numFmtId="0" fontId="5" fillId="0" borderId="0"/>
    <xf numFmtId="49" fontId="44" fillId="0" borderId="0">
      <alignment horizontal="distributed" vertical="center" wrapText="1"/>
    </xf>
    <xf numFmtId="277" fontId="2" fillId="0" borderId="0" applyFont="0" applyFill="0" applyBorder="0" applyAlignment="0" applyProtection="0"/>
    <xf numFmtId="3" fontId="120" fillId="0" borderId="0">
      <alignment vertical="center" wrapText="1"/>
    </xf>
    <xf numFmtId="3" fontId="121" fillId="0" borderId="0">
      <alignment vertical="center" wrapText="1"/>
    </xf>
    <xf numFmtId="41" fontId="2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5" fillId="0" borderId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1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35" fillId="0" borderId="0" applyFont="0" applyFill="0" applyBorder="0" applyAlignment="0" applyProtection="0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17" fillId="0" borderId="0" applyNumberForma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90" fontId="5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0" fontId="122" fillId="0" borderId="0">
      <alignment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123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80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293" fontId="5" fillId="0" borderId="0">
      <alignment horizontal="right" vertical="center"/>
    </xf>
    <xf numFmtId="293" fontId="5" fillId="0" borderId="0">
      <alignment horizontal="right" vertical="center"/>
    </xf>
    <xf numFmtId="0" fontId="5" fillId="0" borderId="0">
      <alignment horizontal="right" vertical="center"/>
    </xf>
    <xf numFmtId="255" fontId="5" fillId="0" borderId="0">
      <alignment horizontal="right" vertical="center"/>
    </xf>
    <xf numFmtId="0" fontId="5" fillId="0" borderId="0">
      <alignment horizontal="right" vertical="center"/>
    </xf>
    <xf numFmtId="255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4" fontId="5" fillId="0" borderId="0">
      <alignment horizontal="right" vertical="center"/>
    </xf>
    <xf numFmtId="292" fontId="5" fillId="0" borderId="0">
      <alignment horizontal="right" vertical="center"/>
    </xf>
    <xf numFmtId="255" fontId="5" fillId="0" borderId="0">
      <alignment horizontal="right" vertical="center"/>
    </xf>
    <xf numFmtId="255" fontId="5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80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123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0" fontId="4" fillId="0" borderId="0"/>
    <xf numFmtId="41" fontId="36" fillId="0" borderId="0" applyFont="0" applyFill="0" applyBorder="0" applyAlignment="0" applyProtection="0"/>
    <xf numFmtId="295" fontId="4" fillId="0" borderId="0" applyFont="0" applyFill="0" applyBorder="0" applyAlignment="0" applyProtection="0"/>
    <xf numFmtId="0" fontId="44" fillId="0" borderId="0" applyFont="0" applyFill="0" applyBorder="0" applyAlignment="0" applyProtection="0"/>
    <xf numFmtId="184" fontId="5" fillId="0" borderId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27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79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281" fontId="2" fillId="0" borderId="0" applyFill="0" applyBorder="0" applyProtection="0">
      <alignment vertical="center"/>
    </xf>
    <xf numFmtId="296" fontId="2" fillId="0" borderId="0" applyFill="0" applyBorder="0" applyProtection="0">
      <alignment vertical="center"/>
      <protection locked="0"/>
    </xf>
    <xf numFmtId="0" fontId="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24" fillId="0" borderId="0">
      <alignment vertical="center"/>
    </xf>
    <xf numFmtId="0" fontId="125" fillId="0" borderId="0"/>
    <xf numFmtId="0" fontId="124" fillId="0" borderId="0"/>
    <xf numFmtId="0" fontId="33" fillId="0" borderId="0"/>
    <xf numFmtId="191" fontId="5" fillId="0" borderId="0" applyFont="0" applyFill="0" applyBorder="0" applyAlignment="0" applyProtection="0"/>
    <xf numFmtId="38" fontId="126" fillId="0" borderId="0" applyFont="0" applyFill="0" applyBorder="0" applyAlignment="0" applyProtection="0"/>
    <xf numFmtId="297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27" fillId="0" borderId="0" applyFont="0" applyFill="0" applyBorder="0" applyAlignment="0" applyProtection="0"/>
    <xf numFmtId="277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277" fontId="119" fillId="0" borderId="0" applyFont="0" applyFill="0" applyBorder="0" applyAlignment="0" applyProtection="0"/>
    <xf numFmtId="277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" fillId="0" borderId="0">
      <protection locked="0"/>
    </xf>
    <xf numFmtId="0" fontId="119" fillId="0" borderId="0" applyFont="0" applyFill="0" applyBorder="0" applyAlignment="0" applyProtection="0"/>
    <xf numFmtId="279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7" fillId="0" borderId="0" applyFont="0" applyFill="0" applyBorder="0" applyAlignment="0" applyProtection="0"/>
    <xf numFmtId="279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27" fillId="0" borderId="0" applyFont="0" applyFill="0" applyBorder="0" applyAlignment="0" applyProtection="0"/>
    <xf numFmtId="183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119" fillId="0" borderId="0" applyFont="0" applyFill="0" applyBorder="0" applyAlignment="0" applyProtection="0"/>
    <xf numFmtId="41" fontId="9" fillId="0" borderId="0" applyFont="0" applyFill="0" applyBorder="0" applyAlignment="0" applyProtection="0"/>
    <xf numFmtId="183" fontId="128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29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99" fontId="44" fillId="0" borderId="0" applyFont="0" applyFill="0" applyBorder="0" applyAlignment="0" applyProtection="0"/>
    <xf numFmtId="0" fontId="129" fillId="0" borderId="0" applyFont="0" applyFill="0" applyBorder="0" applyAlignment="0" applyProtection="0"/>
    <xf numFmtId="29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19" fillId="0" borderId="0" applyFont="0" applyFill="0" applyBorder="0" applyAlignment="0" applyProtection="0"/>
    <xf numFmtId="191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9" fillId="0" borderId="0" applyFont="0" applyFill="0" applyBorder="0" applyAlignment="0" applyProtection="0"/>
    <xf numFmtId="191" fontId="128" fillId="0" borderId="0" applyFont="0" applyFill="0" applyBorder="0" applyAlignment="0" applyProtection="0"/>
    <xf numFmtId="191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" fillId="13" borderId="0"/>
    <xf numFmtId="300" fontId="130" fillId="0" borderId="33" applyAlignment="0" applyProtection="0"/>
    <xf numFmtId="0" fontId="119" fillId="0" borderId="0"/>
    <xf numFmtId="0" fontId="119" fillId="0" borderId="0"/>
    <xf numFmtId="0" fontId="45" fillId="0" borderId="0"/>
    <xf numFmtId="0" fontId="119" fillId="0" borderId="0"/>
    <xf numFmtId="0" fontId="9" fillId="0" borderId="0"/>
    <xf numFmtId="0" fontId="22" fillId="0" borderId="0"/>
    <xf numFmtId="0" fontId="131" fillId="0" borderId="0"/>
    <xf numFmtId="0" fontId="129" fillId="0" borderId="0"/>
    <xf numFmtId="0" fontId="127" fillId="0" borderId="0"/>
    <xf numFmtId="0" fontId="9" fillId="0" borderId="0"/>
    <xf numFmtId="0" fontId="119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19" fillId="0" borderId="0"/>
    <xf numFmtId="0" fontId="9" fillId="0" borderId="0"/>
    <xf numFmtId="301" fontId="2" fillId="0" borderId="0" applyFill="0" applyBorder="0" applyAlignment="0"/>
    <xf numFmtId="302" fontId="2" fillId="0" borderId="0" applyFill="0" applyBorder="0" applyAlignment="0"/>
    <xf numFmtId="303" fontId="2" fillId="0" borderId="0" applyFill="0" applyBorder="0" applyAlignment="0"/>
    <xf numFmtId="304" fontId="2" fillId="0" borderId="0" applyFill="0" applyBorder="0" applyAlignment="0"/>
    <xf numFmtId="305" fontId="2" fillId="0" borderId="0" applyFill="0" applyBorder="0" applyAlignment="0"/>
    <xf numFmtId="306" fontId="2" fillId="0" borderId="0" applyFill="0" applyBorder="0" applyAlignment="0"/>
    <xf numFmtId="301" fontId="2" fillId="0" borderId="0" applyFill="0" applyBorder="0" applyAlignment="0"/>
    <xf numFmtId="305" fontId="2" fillId="0" borderId="0" applyFont="0" applyFill="0" applyBorder="0" applyAlignment="0" applyProtection="0"/>
    <xf numFmtId="307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301" fontId="2" fillId="0" borderId="0" applyFont="0" applyFill="0" applyBorder="0" applyAlignment="0" applyProtection="0"/>
    <xf numFmtId="14" fontId="96" fillId="0" borderId="0" applyFill="0" applyBorder="0" applyAlignment="0"/>
    <xf numFmtId="203" fontId="49" fillId="0" borderId="0">
      <protection locked="0"/>
    </xf>
    <xf numFmtId="0" fontId="132" fillId="0" borderId="0"/>
    <xf numFmtId="305" fontId="2" fillId="0" borderId="0" applyFill="0" applyBorder="0" applyAlignment="0"/>
    <xf numFmtId="301" fontId="2" fillId="0" borderId="0" applyFill="0" applyBorder="0" applyAlignment="0"/>
    <xf numFmtId="305" fontId="2" fillId="0" borderId="0" applyFill="0" applyBorder="0" applyAlignment="0"/>
    <xf numFmtId="306" fontId="2" fillId="0" borderId="0" applyFill="0" applyBorder="0" applyAlignment="0"/>
    <xf numFmtId="301" fontId="2" fillId="0" borderId="0" applyFill="0" applyBorder="0" applyAlignment="0"/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5" fillId="0" borderId="0">
      <alignment vertical="center"/>
    </xf>
    <xf numFmtId="3" fontId="136" fillId="0" borderId="0" applyFont="0" applyFill="0" applyBorder="0" applyAlignment="0" applyProtection="0"/>
    <xf numFmtId="0" fontId="137" fillId="0" borderId="0">
      <alignment horizontal="left"/>
    </xf>
    <xf numFmtId="0" fontId="138" fillId="0" borderId="0"/>
    <xf numFmtId="0" fontId="4" fillId="14" borderId="47"/>
    <xf numFmtId="0" fontId="5" fillId="0" borderId="0" applyFont="0" applyFill="0" applyBorder="0" applyAlignment="0" applyProtection="0"/>
    <xf numFmtId="0" fontId="6" fillId="0" borderId="46" applyNumberFormat="0" applyBorder="0" applyAlignment="0"/>
    <xf numFmtId="308" fontId="2" fillId="0" borderId="0" applyFont="0" applyFill="0" applyBorder="0" applyAlignment="0" applyProtection="0"/>
    <xf numFmtId="309" fontId="2" fillId="0" borderId="0" applyFont="0" applyFill="0" applyBorder="0" applyAlignment="0" applyProtection="0"/>
    <xf numFmtId="0" fontId="57" fillId="0" borderId="0" applyNumberFormat="0" applyFont="0" applyFill="0" applyBorder="0" applyProtection="0">
      <alignment horizontal="left" vertical="center"/>
    </xf>
    <xf numFmtId="0" fontId="5" fillId="0" borderId="0" applyFont="0" applyFill="0" applyBorder="0" applyAlignment="0" applyProtection="0"/>
    <xf numFmtId="305" fontId="2" fillId="0" borderId="0" applyFill="0" applyBorder="0" applyAlignment="0"/>
    <xf numFmtId="301" fontId="2" fillId="0" borderId="0" applyFill="0" applyBorder="0" applyAlignment="0"/>
    <xf numFmtId="305" fontId="2" fillId="0" borderId="0" applyFill="0" applyBorder="0" applyAlignment="0"/>
    <xf numFmtId="306" fontId="2" fillId="0" borderId="0" applyFill="0" applyBorder="0" applyAlignment="0"/>
    <xf numFmtId="301" fontId="2" fillId="0" borderId="0" applyFill="0" applyBorder="0" applyAlignment="0"/>
    <xf numFmtId="0" fontId="44" fillId="0" borderId="0" applyFont="0" applyFill="0" applyBorder="0" applyAlignment="0" applyProtection="0"/>
    <xf numFmtId="0" fontId="139" fillId="0" borderId="3" applyFill="0" applyBorder="0" applyProtection="0">
      <alignment vertical="center"/>
    </xf>
    <xf numFmtId="0" fontId="44" fillId="0" borderId="0" applyFont="0" applyFill="0" applyBorder="0" applyAlignment="0" applyProtection="0"/>
    <xf numFmtId="0" fontId="4" fillId="0" borderId="0" applyFont="0" applyFill="0" applyBorder="0" applyAlignment="0" applyProtection="0"/>
    <xf numFmtId="310" fontId="140" fillId="0" borderId="14" applyNumberFormat="0" applyFill="0" applyBorder="0" applyAlignment="0" applyProtection="0">
      <alignment horizontal="center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311" fontId="4" fillId="0" borderId="0" applyFont="0" applyFill="0" applyBorder="0" applyAlignment="0" applyProtection="0"/>
    <xf numFmtId="0" fontId="141" fillId="0" borderId="0">
      <alignment horizontal="left"/>
    </xf>
    <xf numFmtId="0" fontId="5" fillId="0" borderId="0">
      <alignment horizontal="center" vertical="center"/>
    </xf>
    <xf numFmtId="0" fontId="4" fillId="0" borderId="0" applyNumberFormat="0" applyFill="0" applyBorder="0" applyAlignment="0" applyProtection="0"/>
    <xf numFmtId="0" fontId="22" fillId="0" borderId="0"/>
    <xf numFmtId="304" fontId="2" fillId="0" borderId="0" applyFont="0" applyFill="0" applyBorder="0" applyAlignment="0" applyProtection="0"/>
    <xf numFmtId="312" fontId="2" fillId="0" borderId="0" applyFont="0" applyFill="0" applyBorder="0" applyAlignment="0" applyProtection="0"/>
    <xf numFmtId="313" fontId="2" fillId="0" borderId="0" applyFont="0" applyFill="0" applyBorder="0" applyAlignment="0" applyProtection="0"/>
    <xf numFmtId="10" fontId="136" fillId="0" borderId="0" applyFont="0" applyFill="0" applyBorder="0" applyAlignment="0" applyProtection="0"/>
    <xf numFmtId="305" fontId="2" fillId="0" borderId="0" applyFill="0" applyBorder="0" applyAlignment="0"/>
    <xf numFmtId="301" fontId="2" fillId="0" borderId="0" applyFill="0" applyBorder="0" applyAlignment="0"/>
    <xf numFmtId="305" fontId="2" fillId="0" borderId="0" applyFill="0" applyBorder="0" applyAlignment="0"/>
    <xf numFmtId="314" fontId="2" fillId="0" borderId="0" applyFill="0" applyBorder="0" applyAlignment="0"/>
    <xf numFmtId="301" fontId="2" fillId="0" borderId="0" applyFill="0" applyBorder="0" applyAlignment="0"/>
    <xf numFmtId="3" fontId="142" fillId="0" borderId="0" applyFill="0" applyBorder="0" applyProtection="0">
      <alignment horizontal="right"/>
    </xf>
    <xf numFmtId="9" fontId="143" fillId="0" borderId="0" applyFont="0" applyFill="0" applyProtection="0"/>
    <xf numFmtId="37" fontId="4" fillId="0" borderId="0" applyFont="0" applyFill="0" applyBorder="0" applyAlignment="0" applyProtection="0"/>
    <xf numFmtId="315" fontId="4" fillId="0" borderId="3">
      <alignment horizontal="center" vertical="center"/>
    </xf>
    <xf numFmtId="0" fontId="144" fillId="0" borderId="48" applyBorder="0">
      <alignment vertical="top"/>
      <protection locked="0"/>
    </xf>
    <xf numFmtId="0" fontId="5" fillId="0" borderId="0" applyFont="0" applyFill="0" applyBorder="0" applyAlignment="0" applyProtection="0"/>
    <xf numFmtId="0" fontId="145" fillId="0" borderId="3" applyProtection="0">
      <alignment vertical="center"/>
    </xf>
    <xf numFmtId="0" fontId="44" fillId="0" borderId="0" applyFont="0" applyFill="0" applyBorder="0" applyAlignment="0" applyProtection="0"/>
    <xf numFmtId="0" fontId="146" fillId="15" borderId="2" applyNumberFormat="0" applyFont="0" applyBorder="0" applyAlignment="0"/>
    <xf numFmtId="0" fontId="147" fillId="0" borderId="0" applyAlignment="0">
      <alignment horizontal="left"/>
    </xf>
    <xf numFmtId="0" fontId="143" fillId="0" borderId="0"/>
    <xf numFmtId="310" fontId="148" fillId="0" borderId="14" applyNumberFormat="0" applyFill="0" applyBorder="0" applyAlignment="0" applyProtection="0">
      <alignment horizontal="center"/>
    </xf>
    <xf numFmtId="0" fontId="142" fillId="0" borderId="0"/>
    <xf numFmtId="49" fontId="96" fillId="0" borderId="0" applyFill="0" applyBorder="0" applyAlignment="0"/>
    <xf numFmtId="313" fontId="2" fillId="0" borderId="0" applyFill="0" applyBorder="0" applyAlignment="0"/>
    <xf numFmtId="316" fontId="2" fillId="0" borderId="0" applyFill="0" applyBorder="0" applyAlignment="0"/>
    <xf numFmtId="317" fontId="4" fillId="0" borderId="0" applyFont="0" applyFill="0" applyBorder="0" applyAlignment="0" applyProtection="0"/>
    <xf numFmtId="318" fontId="2" fillId="0" borderId="0" applyFont="0" applyFill="0" applyBorder="0" applyAlignment="0" applyProtection="0"/>
    <xf numFmtId="319" fontId="4" fillId="0" borderId="0" applyFont="0" applyFill="0" applyBorder="0" applyAlignment="0" applyProtection="0"/>
    <xf numFmtId="2" fontId="136" fillId="0" borderId="0" applyFont="0" applyFill="0" applyBorder="0" applyAlignment="0" applyProtection="0"/>
    <xf numFmtId="0" fontId="149" fillId="0" borderId="0" applyNumberFormat="0" applyFont="0" applyFill="0" applyBorder="0" applyProtection="0">
      <alignment horizontal="center" vertical="center" wrapText="1"/>
    </xf>
    <xf numFmtId="0" fontId="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1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77" fillId="0" borderId="0"/>
    <xf numFmtId="0" fontId="2" fillId="0" borderId="0">
      <alignment vertical="center"/>
    </xf>
    <xf numFmtId="0" fontId="38" fillId="0" borderId="0"/>
    <xf numFmtId="0" fontId="2" fillId="0" borderId="0">
      <alignment vertical="center"/>
    </xf>
    <xf numFmtId="41" fontId="38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38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13">
    <xf numFmtId="0" fontId="0" fillId="0" borderId="0" xfId="0"/>
    <xf numFmtId="0" fontId="24" fillId="0" borderId="0" xfId="0" applyFont="1"/>
    <xf numFmtId="0" fontId="38" fillId="0" borderId="0" xfId="5863"/>
    <xf numFmtId="0" fontId="20" fillId="0" borderId="0" xfId="5869" applyFont="1">
      <alignment vertical="center"/>
    </xf>
    <xf numFmtId="0" fontId="58" fillId="0" borderId="0" xfId="5869" applyFont="1" applyAlignment="1">
      <alignment horizontal="right" vertical="center"/>
    </xf>
    <xf numFmtId="0" fontId="20" fillId="0" borderId="0" xfId="5869" applyFont="1" applyAlignment="1">
      <alignment horizontal="center" vertical="center"/>
    </xf>
    <xf numFmtId="179" fontId="58" fillId="0" borderId="0" xfId="0" applyNumberFormat="1" applyFont="1" applyAlignment="1">
      <alignment vertical="center"/>
    </xf>
    <xf numFmtId="0" fontId="29" fillId="0" borderId="0" xfId="5868" applyFont="1" applyAlignment="1">
      <alignment vertical="center"/>
    </xf>
    <xf numFmtId="0" fontId="20" fillId="0" borderId="0" xfId="5868" applyFont="1" applyAlignment="1">
      <alignment vertical="center"/>
    </xf>
    <xf numFmtId="0" fontId="58" fillId="0" borderId="0" xfId="5869" applyFont="1">
      <alignment vertical="center"/>
    </xf>
    <xf numFmtId="0" fontId="58" fillId="0" borderId="0" xfId="5869" applyFont="1" applyAlignment="1">
      <alignment horizontal="center" vertical="center"/>
    </xf>
    <xf numFmtId="0" fontId="93" fillId="0" borderId="0" xfId="5863" applyFont="1"/>
    <xf numFmtId="0" fontId="58" fillId="0" borderId="3" xfId="5869" applyFont="1" applyBorder="1" applyAlignment="1">
      <alignment horizontal="center" vertical="center"/>
    </xf>
    <xf numFmtId="42" fontId="58" fillId="0" borderId="14" xfId="5869" applyNumberFormat="1" applyFont="1" applyBorder="1" applyAlignment="1">
      <alignment horizontal="center" vertical="center"/>
    </xf>
    <xf numFmtId="41" fontId="58" fillId="0" borderId="14" xfId="5869" applyNumberFormat="1" applyFont="1" applyBorder="1" applyAlignment="1">
      <alignment horizontal="center" vertical="center"/>
    </xf>
    <xf numFmtId="41" fontId="58" fillId="0" borderId="14" xfId="5869" applyNumberFormat="1" applyFont="1" applyBorder="1">
      <alignment vertical="center"/>
    </xf>
    <xf numFmtId="42" fontId="58" fillId="0" borderId="14" xfId="5869" applyNumberFormat="1" applyFont="1" applyBorder="1" applyAlignment="1">
      <alignment horizontal="left" vertical="center"/>
    </xf>
    <xf numFmtId="0" fontId="58" fillId="0" borderId="14" xfId="5869" applyFont="1" applyBorder="1">
      <alignment vertical="center"/>
    </xf>
    <xf numFmtId="0" fontId="152" fillId="0" borderId="14" xfId="5869" applyFont="1" applyBorder="1" applyAlignment="1">
      <alignment horizontal="center" vertical="center"/>
    </xf>
    <xf numFmtId="0" fontId="58" fillId="0" borderId="14" xfId="5869" applyFont="1" applyBorder="1" applyAlignment="1">
      <alignment horizontal="center" vertical="center"/>
    </xf>
    <xf numFmtId="179" fontId="58" fillId="0" borderId="14" xfId="5869" applyNumberFormat="1" applyFont="1" applyBorder="1">
      <alignment vertical="center"/>
    </xf>
    <xf numFmtId="326" fontId="58" fillId="0" borderId="14" xfId="5869" applyNumberFormat="1" applyFont="1" applyBorder="1" applyAlignment="1">
      <alignment horizontal="center" vertical="center"/>
    </xf>
    <xf numFmtId="325" fontId="58" fillId="0" borderId="14" xfId="5869" applyNumberFormat="1" applyFont="1" applyBorder="1" applyAlignment="1">
      <alignment horizontal="center" vertical="center"/>
    </xf>
    <xf numFmtId="179" fontId="58" fillId="0" borderId="14" xfId="5869" applyNumberFormat="1" applyFont="1" applyBorder="1" applyAlignment="1">
      <alignment horizontal="center" vertical="center"/>
    </xf>
    <xf numFmtId="42" fontId="58" fillId="0" borderId="14" xfId="5869" quotePrefix="1" applyNumberFormat="1" applyFont="1" applyBorder="1" applyAlignment="1">
      <alignment horizontal="left" vertical="center"/>
    </xf>
    <xf numFmtId="0" fontId="58" fillId="0" borderId="14" xfId="5869" applyFont="1" applyBorder="1" applyAlignment="1">
      <alignment horizontal="left" vertical="center"/>
    </xf>
    <xf numFmtId="328" fontId="58" fillId="0" borderId="14" xfId="5869" applyNumberFormat="1" applyFont="1" applyBorder="1" applyAlignment="1">
      <alignment horizontal="center" vertical="center"/>
    </xf>
    <xf numFmtId="324" fontId="58" fillId="0" borderId="14" xfId="5869" applyNumberFormat="1" applyFont="1" applyBorder="1" applyAlignment="1">
      <alignment horizontal="left" vertical="center"/>
    </xf>
    <xf numFmtId="329" fontId="58" fillId="0" borderId="14" xfId="5869" applyNumberFormat="1" applyFont="1" applyBorder="1" applyAlignment="1">
      <alignment horizontal="center" vertical="center"/>
    </xf>
    <xf numFmtId="0" fontId="58" fillId="0" borderId="3" xfId="5869" applyFont="1" applyBorder="1">
      <alignment vertical="center"/>
    </xf>
    <xf numFmtId="179" fontId="58" fillId="0" borderId="3" xfId="5869" applyNumberFormat="1" applyFont="1" applyBorder="1">
      <alignment vertical="center"/>
    </xf>
    <xf numFmtId="179" fontId="152" fillId="0" borderId="3" xfId="5869" applyNumberFormat="1" applyFont="1" applyBorder="1">
      <alignment vertical="center"/>
    </xf>
    <xf numFmtId="0" fontId="152" fillId="0" borderId="0" xfId="5869" applyFont="1">
      <alignment vertical="center"/>
    </xf>
    <xf numFmtId="179" fontId="58" fillId="0" borderId="0" xfId="5869" applyNumberFormat="1" applyFont="1">
      <alignment vertical="center"/>
    </xf>
    <xf numFmtId="179" fontId="152" fillId="0" borderId="0" xfId="5869" applyNumberFormat="1" applyFont="1">
      <alignment vertical="center"/>
    </xf>
    <xf numFmtId="0" fontId="154" fillId="0" borderId="0" xfId="0" applyFont="1"/>
    <xf numFmtId="0" fontId="154" fillId="0" borderId="0" xfId="5868" applyFont="1" applyAlignment="1">
      <alignment vertical="center"/>
    </xf>
    <xf numFmtId="0" fontId="154" fillId="0" borderId="0" xfId="5863" applyFont="1" applyAlignment="1">
      <alignment vertical="center"/>
    </xf>
    <xf numFmtId="0" fontId="157" fillId="0" borderId="0" xfId="5863" applyFont="1" applyAlignment="1">
      <alignment horizontal="center" vertical="center"/>
    </xf>
    <xf numFmtId="41" fontId="154" fillId="0" borderId="0" xfId="690" applyFont="1" applyAlignment="1">
      <alignment vertical="center"/>
    </xf>
    <xf numFmtId="3" fontId="154" fillId="0" borderId="0" xfId="5863" applyNumberFormat="1" applyFont="1" applyAlignment="1">
      <alignment vertical="center"/>
    </xf>
    <xf numFmtId="41" fontId="154" fillId="0" borderId="0" xfId="5864" applyFont="1" applyFill="1" applyAlignment="1">
      <alignment vertical="center"/>
    </xf>
    <xf numFmtId="0" fontId="154" fillId="0" borderId="3" xfId="5863" applyFont="1" applyBorder="1" applyAlignment="1">
      <alignment horizontal="center" vertical="center"/>
    </xf>
    <xf numFmtId="41" fontId="154" fillId="0" borderId="3" xfId="5864" applyFont="1" applyFill="1" applyBorder="1" applyAlignment="1">
      <alignment horizontal="center" vertical="center" wrapText="1"/>
    </xf>
    <xf numFmtId="0" fontId="154" fillId="0" borderId="14" xfId="5863" applyFont="1" applyBorder="1" applyAlignment="1">
      <alignment horizontal="center" vertical="center"/>
    </xf>
    <xf numFmtId="0" fontId="154" fillId="0" borderId="28" xfId="5863" applyFont="1" applyBorder="1" applyAlignment="1">
      <alignment horizontal="distributed" vertical="center" indent="1"/>
    </xf>
    <xf numFmtId="41" fontId="154" fillId="0" borderId="3" xfId="5863" applyNumberFormat="1" applyFont="1" applyBorder="1" applyAlignment="1">
      <alignment vertical="center"/>
    </xf>
    <xf numFmtId="10" fontId="154" fillId="0" borderId="3" xfId="5865" applyNumberFormat="1" applyFont="1" applyFill="1" applyBorder="1" applyAlignment="1">
      <alignment horizontal="right" vertical="center" indent="1"/>
    </xf>
    <xf numFmtId="41" fontId="154" fillId="0" borderId="3" xfId="5863" applyNumberFormat="1" applyFont="1" applyBorder="1" applyAlignment="1">
      <alignment horizontal="right" vertical="center" indent="1"/>
    </xf>
    <xf numFmtId="179" fontId="154" fillId="0" borderId="2" xfId="5875" applyNumberFormat="1" applyFont="1" applyFill="1" applyBorder="1" applyAlignment="1">
      <alignment horizontal="center" vertical="center"/>
    </xf>
    <xf numFmtId="41" fontId="154" fillId="0" borderId="3" xfId="5875" applyNumberFormat="1" applyFont="1" applyFill="1" applyBorder="1" applyAlignment="1">
      <alignment horizontal="right" vertical="center"/>
    </xf>
    <xf numFmtId="0" fontId="154" fillId="0" borderId="2" xfId="5863" applyFont="1" applyBorder="1" applyAlignment="1">
      <alignment horizontal="center" vertical="center"/>
    </xf>
    <xf numFmtId="0" fontId="154" fillId="0" borderId="3" xfId="5863" applyFont="1" applyBorder="1" applyAlignment="1">
      <alignment horizontal="center" vertical="center" wrapText="1"/>
    </xf>
    <xf numFmtId="41" fontId="153" fillId="0" borderId="0" xfId="690" applyFont="1" applyAlignment="1">
      <alignment vertical="center"/>
    </xf>
    <xf numFmtId="179" fontId="154" fillId="0" borderId="28" xfId="5875" applyNumberFormat="1" applyFont="1" applyFill="1" applyBorder="1" applyAlignment="1">
      <alignment horizontal="distributed" vertical="center" indent="1"/>
    </xf>
    <xf numFmtId="9" fontId="154" fillId="0" borderId="3" xfId="5865" applyFont="1" applyFill="1" applyBorder="1" applyAlignment="1">
      <alignment horizontal="right" vertical="center" indent="1"/>
    </xf>
    <xf numFmtId="41" fontId="154" fillId="0" borderId="0" xfId="690" applyFont="1" applyAlignment="1">
      <alignment horizontal="right" vertical="center"/>
    </xf>
    <xf numFmtId="0" fontId="154" fillId="0" borderId="0" xfId="5873" applyFont="1">
      <alignment vertical="center"/>
    </xf>
    <xf numFmtId="41" fontId="154" fillId="0" borderId="0" xfId="691" applyFont="1" applyFill="1">
      <alignment vertical="center"/>
    </xf>
    <xf numFmtId="0" fontId="157" fillId="0" borderId="0" xfId="5873" applyFont="1" applyAlignment="1">
      <alignment horizontal="center" vertical="center"/>
    </xf>
    <xf numFmtId="179" fontId="154" fillId="0" borderId="0" xfId="5873" applyNumberFormat="1" applyFont="1">
      <alignment vertical="center"/>
    </xf>
    <xf numFmtId="41" fontId="154" fillId="0" borderId="3" xfId="5873" applyNumberFormat="1" applyFont="1" applyBorder="1">
      <alignment vertical="center"/>
    </xf>
    <xf numFmtId="0" fontId="154" fillId="0" borderId="2" xfId="5873" applyFont="1" applyBorder="1" applyAlignment="1">
      <alignment horizontal="center" vertical="center"/>
    </xf>
    <xf numFmtId="179" fontId="154" fillId="0" borderId="3" xfId="5873" applyNumberFormat="1" applyFont="1" applyBorder="1" applyAlignment="1">
      <alignment vertical="center" shrinkToFit="1"/>
    </xf>
    <xf numFmtId="0" fontId="154" fillId="0" borderId="0" xfId="5873" applyFont="1" applyAlignment="1">
      <alignment horizontal="center" vertical="center"/>
    </xf>
    <xf numFmtId="327" fontId="154" fillId="0" borderId="0" xfId="5873" applyNumberFormat="1" applyFont="1" applyAlignment="1">
      <alignment horizontal="center" vertical="center"/>
    </xf>
    <xf numFmtId="41" fontId="154" fillId="0" borderId="0" xfId="5873" applyNumberFormat="1" applyFont="1">
      <alignment vertical="center"/>
    </xf>
    <xf numFmtId="179" fontId="154" fillId="0" borderId="0" xfId="5873" applyNumberFormat="1" applyFont="1" applyAlignment="1">
      <alignment vertical="center" shrinkToFit="1"/>
    </xf>
    <xf numFmtId="41" fontId="154" fillId="0" borderId="0" xfId="691" applyFont="1" applyFill="1" applyAlignment="1">
      <alignment vertical="center"/>
    </xf>
    <xf numFmtId="0" fontId="154" fillId="0" borderId="0" xfId="5873" quotePrefix="1" applyFont="1">
      <alignment vertical="center"/>
    </xf>
    <xf numFmtId="0" fontId="154" fillId="0" borderId="0" xfId="0" applyFont="1" applyAlignment="1">
      <alignment horizontal="center" vertical="center"/>
    </xf>
    <xf numFmtId="0" fontId="154" fillId="16" borderId="0" xfId="0" applyFont="1" applyFill="1"/>
    <xf numFmtId="0" fontId="154" fillId="0" borderId="0" xfId="0" applyFont="1" applyAlignment="1">
      <alignment vertical="center"/>
    </xf>
    <xf numFmtId="0" fontId="154" fillId="16" borderId="2" xfId="0" applyFont="1" applyFill="1" applyBorder="1" applyAlignment="1">
      <alignment vertical="center"/>
    </xf>
    <xf numFmtId="0" fontId="154" fillId="16" borderId="25" xfId="0" applyFont="1" applyFill="1" applyBorder="1" applyAlignment="1">
      <alignment vertical="center"/>
    </xf>
    <xf numFmtId="41" fontId="154" fillId="16" borderId="28" xfId="690" applyFont="1" applyFill="1" applyBorder="1" applyAlignment="1">
      <alignment vertical="center"/>
    </xf>
    <xf numFmtId="0" fontId="154" fillId="16" borderId="25" xfId="0" applyFont="1" applyFill="1" applyBorder="1" applyAlignment="1">
      <alignment horizontal="center" vertical="center"/>
    </xf>
    <xf numFmtId="0" fontId="154" fillId="16" borderId="25" xfId="0" applyFont="1" applyFill="1" applyBorder="1" applyAlignment="1">
      <alignment horizontal="left" vertical="center"/>
    </xf>
    <xf numFmtId="331" fontId="154" fillId="16" borderId="25" xfId="0" applyNumberFormat="1" applyFont="1" applyFill="1" applyBorder="1" applyAlignment="1">
      <alignment horizontal="center" vertical="center"/>
    </xf>
    <xf numFmtId="41" fontId="154" fillId="16" borderId="28" xfId="690" applyFont="1" applyFill="1" applyBorder="1" applyAlignment="1">
      <alignment horizontal="right" vertical="center"/>
    </xf>
    <xf numFmtId="41" fontId="154" fillId="16" borderId="25" xfId="0" applyNumberFormat="1" applyFont="1" applyFill="1" applyBorder="1" applyAlignment="1">
      <alignment horizontal="right" vertical="center"/>
    </xf>
    <xf numFmtId="10" fontId="154" fillId="16" borderId="28" xfId="5878" applyNumberFormat="1" applyFont="1" applyFill="1" applyBorder="1" applyAlignment="1">
      <alignment horizontal="right" vertical="center"/>
    </xf>
    <xf numFmtId="0" fontId="154" fillId="16" borderId="0" xfId="0" applyFont="1" applyFill="1" applyAlignment="1">
      <alignment vertical="center"/>
    </xf>
    <xf numFmtId="42" fontId="154" fillId="16" borderId="0" xfId="0" applyNumberFormat="1" applyFont="1" applyFill="1" applyAlignment="1">
      <alignment vertical="center"/>
    </xf>
    <xf numFmtId="41" fontId="154" fillId="0" borderId="12" xfId="690" applyFont="1" applyBorder="1" applyAlignment="1">
      <alignment horizontal="right" vertical="center"/>
    </xf>
    <xf numFmtId="0" fontId="155" fillId="0" borderId="0" xfId="0" applyFont="1" applyAlignment="1">
      <alignment horizontal="center" vertical="center"/>
    </xf>
    <xf numFmtId="41" fontId="154" fillId="16" borderId="2" xfId="690" applyFont="1" applyFill="1" applyBorder="1" applyAlignment="1">
      <alignment vertical="center"/>
    </xf>
    <xf numFmtId="0" fontId="154" fillId="16" borderId="2" xfId="690" applyNumberFormat="1" applyFont="1" applyFill="1" applyBorder="1" applyAlignment="1">
      <alignment vertical="center"/>
    </xf>
    <xf numFmtId="41" fontId="154" fillId="16" borderId="2" xfId="690" applyFont="1" applyFill="1" applyBorder="1" applyAlignment="1">
      <alignment horizontal="left" vertical="center"/>
    </xf>
    <xf numFmtId="179" fontId="157" fillId="0" borderId="0" xfId="5867" applyNumberFormat="1" applyFont="1" applyAlignment="1">
      <alignment horizontal="center" vertical="center"/>
    </xf>
    <xf numFmtId="179" fontId="154" fillId="0" borderId="0" xfId="5867" applyNumberFormat="1" applyFont="1">
      <alignment vertical="center"/>
    </xf>
    <xf numFmtId="0" fontId="154" fillId="0" borderId="0" xfId="5867" applyFont="1">
      <alignment vertical="center"/>
    </xf>
    <xf numFmtId="179" fontId="154" fillId="0" borderId="0" xfId="5867" applyNumberFormat="1" applyFont="1" applyAlignment="1">
      <alignment horizontal="right" vertical="center"/>
    </xf>
    <xf numFmtId="179" fontId="154" fillId="0" borderId="3" xfId="5867" applyNumberFormat="1" applyFont="1" applyBorder="1" applyAlignment="1">
      <alignment horizontal="center" vertical="center"/>
    </xf>
    <xf numFmtId="179" fontId="154" fillId="0" borderId="3" xfId="5867" applyNumberFormat="1" applyFont="1" applyBorder="1" applyAlignment="1">
      <alignment horizontal="center" vertical="center" wrapText="1"/>
    </xf>
    <xf numFmtId="179" fontId="154" fillId="0" borderId="0" xfId="5867" applyNumberFormat="1" applyFont="1" applyAlignment="1">
      <alignment horizontal="center" vertical="center" wrapText="1"/>
    </xf>
    <xf numFmtId="322" fontId="154" fillId="0" borderId="0" xfId="5867" applyNumberFormat="1" applyFont="1">
      <alignment vertical="center"/>
    </xf>
    <xf numFmtId="179" fontId="154" fillId="0" borderId="20" xfId="5867" applyNumberFormat="1" applyFont="1" applyBorder="1" applyAlignment="1">
      <alignment horizontal="center" vertical="center"/>
    </xf>
    <xf numFmtId="322" fontId="154" fillId="0" borderId="20" xfId="5867" applyNumberFormat="1" applyFont="1" applyBorder="1" applyAlignment="1">
      <alignment horizontal="center" vertical="center"/>
    </xf>
    <xf numFmtId="179" fontId="154" fillId="0" borderId="0" xfId="5867" applyNumberFormat="1" applyFont="1" applyAlignment="1">
      <alignment horizontal="center" vertical="center"/>
    </xf>
    <xf numFmtId="179" fontId="154" fillId="17" borderId="3" xfId="5867" applyNumberFormat="1" applyFont="1" applyFill="1" applyBorder="1" applyAlignment="1">
      <alignment horizontal="center" vertical="center"/>
    </xf>
    <xf numFmtId="330" fontId="154" fillId="0" borderId="0" xfId="690" applyNumberFormat="1" applyFont="1" applyFill="1" applyAlignment="1">
      <alignment horizontal="left" vertical="center"/>
    </xf>
    <xf numFmtId="320" fontId="154" fillId="0" borderId="0" xfId="5878" applyNumberFormat="1" applyFont="1" applyFill="1" applyAlignment="1">
      <alignment horizontal="left" vertical="center"/>
    </xf>
    <xf numFmtId="179" fontId="155" fillId="0" borderId="0" xfId="5867" applyNumberFormat="1" applyFont="1" applyAlignment="1">
      <alignment horizontal="center" vertical="center"/>
    </xf>
    <xf numFmtId="0" fontId="154" fillId="0" borderId="0" xfId="5869" applyFont="1" applyAlignment="1">
      <alignment horizontal="center" vertical="center"/>
    </xf>
    <xf numFmtId="0" fontId="154" fillId="0" borderId="0" xfId="5869" applyFont="1">
      <alignment vertical="center"/>
    </xf>
    <xf numFmtId="0" fontId="154" fillId="0" borderId="0" xfId="5863" applyFont="1"/>
    <xf numFmtId="0" fontId="154" fillId="0" borderId="12" xfId="5868" applyFont="1" applyBorder="1" applyAlignment="1">
      <alignment vertical="center"/>
    </xf>
    <xf numFmtId="0" fontId="154" fillId="0" borderId="3" xfId="5868" applyFont="1" applyBorder="1" applyAlignment="1">
      <alignment horizontal="center" vertical="center"/>
    </xf>
    <xf numFmtId="0" fontId="154" fillId="0" borderId="28" xfId="5868" applyFont="1" applyBorder="1" applyAlignment="1">
      <alignment horizontal="center" vertical="center"/>
    </xf>
    <xf numFmtId="0" fontId="154" fillId="0" borderId="14" xfId="5864" applyNumberFormat="1" applyFont="1" applyFill="1" applyBorder="1" applyAlignment="1">
      <alignment horizontal="center" vertical="center"/>
    </xf>
    <xf numFmtId="41" fontId="154" fillId="0" borderId="14" xfId="5864" applyFont="1" applyFill="1" applyBorder="1" applyAlignment="1">
      <alignment horizontal="center" vertical="center"/>
    </xf>
    <xf numFmtId="41" fontId="154" fillId="0" borderId="29" xfId="5864" applyFont="1" applyFill="1" applyBorder="1" applyAlignment="1">
      <alignment horizontal="center" vertical="center"/>
    </xf>
    <xf numFmtId="41" fontId="154" fillId="0" borderId="3" xfId="5864" applyFont="1" applyFill="1" applyBorder="1" applyAlignment="1">
      <alignment horizontal="center" vertical="center"/>
    </xf>
    <xf numFmtId="0" fontId="155" fillId="0" borderId="0" xfId="5868" applyFont="1" applyAlignment="1">
      <alignment horizontal="center" vertical="center"/>
    </xf>
    <xf numFmtId="0" fontId="154" fillId="0" borderId="14" xfId="5869" applyFont="1" applyBorder="1" applyAlignment="1">
      <alignment horizontal="center" vertical="center"/>
    </xf>
    <xf numFmtId="41" fontId="154" fillId="0" borderId="14" xfId="5869" applyNumberFormat="1" applyFont="1" applyBorder="1">
      <alignment vertical="center"/>
    </xf>
    <xf numFmtId="41" fontId="154" fillId="0" borderId="14" xfId="5869" applyNumberFormat="1" applyFont="1" applyBorder="1" applyAlignment="1">
      <alignment horizontal="center" vertical="center"/>
    </xf>
    <xf numFmtId="42" fontId="154" fillId="0" borderId="14" xfId="5869" applyNumberFormat="1" applyFont="1" applyBorder="1" applyAlignment="1">
      <alignment horizontal="center" vertical="center"/>
    </xf>
    <xf numFmtId="329" fontId="154" fillId="0" borderId="14" xfId="5869" applyNumberFormat="1" applyFont="1" applyBorder="1" applyAlignment="1">
      <alignment horizontal="center" vertical="center"/>
    </xf>
    <xf numFmtId="0" fontId="159" fillId="0" borderId="14" xfId="5869" applyFont="1" applyBorder="1" applyAlignment="1">
      <alignment horizontal="center" vertical="center"/>
    </xf>
    <xf numFmtId="326" fontId="154" fillId="0" borderId="14" xfId="5869" applyNumberFormat="1" applyFont="1" applyBorder="1" applyAlignment="1">
      <alignment horizontal="center" vertical="center"/>
    </xf>
    <xf numFmtId="325" fontId="154" fillId="0" borderId="14" xfId="5869" applyNumberFormat="1" applyFont="1" applyBorder="1" applyAlignment="1">
      <alignment horizontal="center" vertical="center"/>
    </xf>
    <xf numFmtId="179" fontId="154" fillId="0" borderId="14" xfId="5869" applyNumberFormat="1" applyFont="1" applyBorder="1">
      <alignment vertical="center"/>
    </xf>
    <xf numFmtId="42" fontId="154" fillId="0" borderId="14" xfId="5869" quotePrefix="1" applyNumberFormat="1" applyFont="1" applyBorder="1" applyAlignment="1">
      <alignment horizontal="left" vertical="center"/>
    </xf>
    <xf numFmtId="179" fontId="154" fillId="0" borderId="14" xfId="5869" applyNumberFormat="1" applyFont="1" applyBorder="1" applyAlignment="1">
      <alignment horizontal="center" vertical="center"/>
    </xf>
    <xf numFmtId="0" fontId="154" fillId="0" borderId="14" xfId="5869" applyFont="1" applyBorder="1" applyAlignment="1">
      <alignment horizontal="left" vertical="center"/>
    </xf>
    <xf numFmtId="328" fontId="154" fillId="0" borderId="14" xfId="5869" applyNumberFormat="1" applyFont="1" applyBorder="1" applyAlignment="1">
      <alignment horizontal="center" vertical="center"/>
    </xf>
    <xf numFmtId="42" fontId="154" fillId="0" borderId="14" xfId="5869" applyNumberFormat="1" applyFont="1" applyBorder="1" applyAlignment="1">
      <alignment horizontal="left" vertical="center"/>
    </xf>
    <xf numFmtId="324" fontId="154" fillId="0" borderId="14" xfId="5869" applyNumberFormat="1" applyFont="1" applyBorder="1" applyAlignment="1">
      <alignment horizontal="left" vertical="center"/>
    </xf>
    <xf numFmtId="0" fontId="154" fillId="0" borderId="14" xfId="5869" applyFont="1" applyBorder="1">
      <alignment vertical="center"/>
    </xf>
    <xf numFmtId="0" fontId="154" fillId="0" borderId="3" xfId="5869" applyFont="1" applyBorder="1" applyAlignment="1">
      <alignment horizontal="center" vertical="center"/>
    </xf>
    <xf numFmtId="0" fontId="154" fillId="0" borderId="3" xfId="5869" applyFont="1" applyBorder="1">
      <alignment vertical="center"/>
    </xf>
    <xf numFmtId="179" fontId="154" fillId="0" borderId="3" xfId="5869" applyNumberFormat="1" applyFont="1" applyBorder="1">
      <alignment vertical="center"/>
    </xf>
    <xf numFmtId="179" fontId="159" fillId="0" borderId="3" xfId="5869" applyNumberFormat="1" applyFont="1" applyBorder="1">
      <alignment vertical="center"/>
    </xf>
    <xf numFmtId="0" fontId="159" fillId="0" borderId="0" xfId="5869" applyFont="1">
      <alignment vertical="center"/>
    </xf>
    <xf numFmtId="179" fontId="154" fillId="0" borderId="0" xfId="5869" applyNumberFormat="1" applyFont="1">
      <alignment vertical="center"/>
    </xf>
    <xf numFmtId="179" fontId="159" fillId="0" borderId="0" xfId="5869" applyNumberFormat="1" applyFont="1">
      <alignment vertical="center"/>
    </xf>
    <xf numFmtId="0" fontId="155" fillId="0" borderId="0" xfId="5869" applyFont="1" applyAlignment="1">
      <alignment horizontal="center" vertical="center"/>
    </xf>
    <xf numFmtId="41" fontId="154" fillId="0" borderId="14" xfId="690" applyFont="1" applyBorder="1" applyAlignment="1">
      <alignment horizontal="center" vertical="center"/>
    </xf>
    <xf numFmtId="41" fontId="154" fillId="0" borderId="14" xfId="690" applyFont="1" applyBorder="1" applyAlignment="1">
      <alignment vertical="center"/>
    </xf>
    <xf numFmtId="41" fontId="154" fillId="0" borderId="3" xfId="690" applyFont="1" applyBorder="1" applyAlignment="1">
      <alignment vertical="center"/>
    </xf>
    <xf numFmtId="178" fontId="154" fillId="0" borderId="14" xfId="5869" applyNumberFormat="1" applyFont="1" applyBorder="1" applyAlignment="1">
      <alignment horizontal="center" vertical="center"/>
    </xf>
    <xf numFmtId="0" fontId="157" fillId="0" borderId="0" xfId="5876" applyFont="1" applyAlignment="1">
      <alignment horizontal="centerContinuous" vertical="center"/>
    </xf>
    <xf numFmtId="0" fontId="154" fillId="0" borderId="0" xfId="5876" applyFont="1" applyAlignment="1">
      <alignment vertical="center"/>
    </xf>
    <xf numFmtId="41" fontId="154" fillId="0" borderId="3" xfId="5864" applyFont="1" applyFill="1" applyBorder="1" applyAlignment="1">
      <alignment horizontal="centerContinuous" vertical="center"/>
    </xf>
    <xf numFmtId="0" fontId="154" fillId="0" borderId="3" xfId="5876" applyFont="1" applyBorder="1" applyAlignment="1">
      <alignment horizontal="center" vertical="center"/>
    </xf>
    <xf numFmtId="0" fontId="154" fillId="0" borderId="14" xfId="5876" applyFont="1" applyBorder="1" applyAlignment="1">
      <alignment vertical="center"/>
    </xf>
    <xf numFmtId="0" fontId="154" fillId="0" borderId="14" xfId="5876" applyFont="1" applyBorder="1" applyAlignment="1">
      <alignment vertical="center" shrinkToFit="1"/>
    </xf>
    <xf numFmtId="41" fontId="154" fillId="0" borderId="20" xfId="5864" applyFont="1" applyFill="1" applyBorder="1" applyAlignment="1">
      <alignment horizontal="center" vertical="center"/>
    </xf>
    <xf numFmtId="0" fontId="154" fillId="0" borderId="20" xfId="5876" applyFont="1" applyBorder="1" applyAlignment="1">
      <alignment vertical="center"/>
    </xf>
    <xf numFmtId="9" fontId="154" fillId="0" borderId="3" xfId="5876" applyNumberFormat="1" applyFont="1" applyBorder="1" applyAlignment="1">
      <alignment horizontal="center" vertical="center"/>
    </xf>
    <xf numFmtId="41" fontId="154" fillId="0" borderId="3" xfId="5876" applyNumberFormat="1" applyFont="1" applyBorder="1" applyAlignment="1">
      <alignment horizontal="center" vertical="center"/>
    </xf>
    <xf numFmtId="0" fontId="154" fillId="0" borderId="3" xfId="5876" applyFont="1" applyBorder="1" applyAlignment="1">
      <alignment vertical="center"/>
    </xf>
    <xf numFmtId="0" fontId="154" fillId="0" borderId="0" xfId="5876" applyFont="1" applyAlignment="1">
      <alignment horizontal="distributed" vertical="center" indent="2"/>
    </xf>
    <xf numFmtId="41" fontId="154" fillId="0" borderId="0" xfId="5876" applyNumberFormat="1" applyFont="1" applyAlignment="1">
      <alignment horizontal="center" vertical="center"/>
    </xf>
    <xf numFmtId="0" fontId="155" fillId="0" borderId="0" xfId="5876" applyFont="1" applyAlignment="1">
      <alignment horizontal="center" vertical="center"/>
    </xf>
    <xf numFmtId="0" fontId="154" fillId="0" borderId="14" xfId="5868" applyFont="1" applyBorder="1" applyAlignment="1">
      <alignment horizontal="center" vertical="center"/>
    </xf>
    <xf numFmtId="41" fontId="154" fillId="0" borderId="14" xfId="5868" applyNumberFormat="1" applyFont="1" applyBorder="1" applyAlignment="1">
      <alignment horizontal="center" vertical="center"/>
    </xf>
    <xf numFmtId="41" fontId="154" fillId="0" borderId="14" xfId="690" applyFont="1" applyFill="1" applyBorder="1" applyAlignment="1">
      <alignment horizontal="center" vertical="center"/>
    </xf>
    <xf numFmtId="0" fontId="154" fillId="0" borderId="0" xfId="5866" applyFont="1" applyAlignment="1">
      <alignment vertical="center"/>
    </xf>
    <xf numFmtId="0" fontId="154" fillId="0" borderId="30" xfId="5866" applyFont="1" applyBorder="1" applyAlignment="1">
      <alignment vertical="center"/>
    </xf>
    <xf numFmtId="0" fontId="154" fillId="0" borderId="33" xfId="5866" applyFont="1" applyBorder="1" applyAlignment="1">
      <alignment horizontal="center" vertical="center"/>
    </xf>
    <xf numFmtId="0" fontId="154" fillId="0" borderId="33" xfId="5866" applyFont="1" applyBorder="1" applyAlignment="1">
      <alignment horizontal="distributed" vertical="center"/>
    </xf>
    <xf numFmtId="0" fontId="154" fillId="0" borderId="30" xfId="5866" applyFont="1" applyBorder="1" applyAlignment="1">
      <alignment horizontal="distributed" vertical="center"/>
    </xf>
    <xf numFmtId="0" fontId="154" fillId="0" borderId="31" xfId="5866" applyFont="1" applyBorder="1" applyAlignment="1">
      <alignment horizontal="center" vertical="center"/>
    </xf>
    <xf numFmtId="0" fontId="154" fillId="0" borderId="6" xfId="5866" applyFont="1" applyBorder="1" applyAlignment="1">
      <alignment vertical="center"/>
    </xf>
    <xf numFmtId="0" fontId="154" fillId="0" borderId="12" xfId="5866" applyFont="1" applyBorder="1" applyAlignment="1">
      <alignment horizontal="center" vertical="center"/>
    </xf>
    <xf numFmtId="0" fontId="154" fillId="0" borderId="12" xfId="5866" applyFont="1" applyBorder="1" applyAlignment="1">
      <alignment vertical="center"/>
    </xf>
    <xf numFmtId="0" fontId="154" fillId="0" borderId="32" xfId="5866" applyFont="1" applyBorder="1" applyAlignment="1">
      <alignment horizontal="center" vertical="center"/>
    </xf>
    <xf numFmtId="0" fontId="154" fillId="0" borderId="0" xfId="5866" applyFont="1" applyAlignment="1">
      <alignment horizontal="center" vertical="center"/>
    </xf>
    <xf numFmtId="0" fontId="154" fillId="0" borderId="46" xfId="5866" applyFont="1" applyBorder="1" applyAlignment="1">
      <alignment vertical="center"/>
    </xf>
    <xf numFmtId="0" fontId="154" fillId="0" borderId="0" xfId="5866" applyFont="1" applyAlignment="1">
      <alignment horizontal="left" vertical="center"/>
    </xf>
    <xf numFmtId="9" fontId="154" fillId="0" borderId="0" xfId="1941" applyFont="1" applyFill="1" applyBorder="1" applyAlignment="1">
      <alignment horizontal="center" vertical="center"/>
    </xf>
    <xf numFmtId="0" fontId="154" fillId="0" borderId="29" xfId="5866" applyFont="1" applyBorder="1" applyAlignment="1">
      <alignment vertical="center"/>
    </xf>
    <xf numFmtId="10" fontId="154" fillId="0" borderId="29" xfId="5866" applyNumberFormat="1" applyFont="1" applyBorder="1" applyAlignment="1">
      <alignment horizontal="center" vertical="center"/>
    </xf>
    <xf numFmtId="0" fontId="154" fillId="0" borderId="12" xfId="5866" applyFont="1" applyBorder="1" applyAlignment="1">
      <alignment horizontal="left" vertical="center"/>
    </xf>
    <xf numFmtId="9" fontId="154" fillId="0" borderId="12" xfId="1941" applyFont="1" applyFill="1" applyBorder="1" applyAlignment="1">
      <alignment horizontal="center" vertical="center"/>
    </xf>
    <xf numFmtId="10" fontId="154" fillId="0" borderId="32" xfId="5866" applyNumberFormat="1" applyFont="1" applyBorder="1" applyAlignment="1">
      <alignment horizontal="center" vertical="center"/>
    </xf>
    <xf numFmtId="41" fontId="154" fillId="0" borderId="0" xfId="5876" applyNumberFormat="1" applyFont="1" applyAlignment="1">
      <alignment vertical="center"/>
    </xf>
    <xf numFmtId="0" fontId="154" fillId="0" borderId="14" xfId="5876" applyFont="1" applyBorder="1" applyAlignment="1">
      <alignment horizontal="center" vertical="center" wrapText="1"/>
    </xf>
    <xf numFmtId="0" fontId="154" fillId="0" borderId="0" xfId="5876" applyFont="1" applyAlignment="1">
      <alignment horizontal="center" vertical="center"/>
    </xf>
    <xf numFmtId="0" fontId="154" fillId="0" borderId="0" xfId="5866" applyFont="1"/>
    <xf numFmtId="0" fontId="154" fillId="0" borderId="30" xfId="5866" applyFont="1" applyBorder="1" applyAlignment="1">
      <alignment horizontal="center" vertical="center"/>
    </xf>
    <xf numFmtId="0" fontId="154" fillId="0" borderId="31" xfId="5866" applyFont="1" applyBorder="1" applyAlignment="1">
      <alignment horizontal="distributed" vertical="center"/>
    </xf>
    <xf numFmtId="0" fontId="154" fillId="0" borderId="6" xfId="5866" applyFont="1" applyBorder="1" applyAlignment="1">
      <alignment horizontal="center" vertical="center"/>
    </xf>
    <xf numFmtId="0" fontId="154" fillId="0" borderId="32" xfId="5866" applyFont="1" applyBorder="1" applyAlignment="1">
      <alignment vertical="center"/>
    </xf>
    <xf numFmtId="0" fontId="154" fillId="0" borderId="0" xfId="5866" applyFont="1" applyAlignment="1">
      <alignment horizontal="left" vertical="center" indent="1"/>
    </xf>
    <xf numFmtId="9" fontId="154" fillId="0" borderId="0" xfId="5866" applyNumberFormat="1" applyFont="1" applyAlignment="1">
      <alignment horizontal="center" vertical="center"/>
    </xf>
    <xf numFmtId="0" fontId="154" fillId="0" borderId="12" xfId="5866" applyFont="1" applyBorder="1" applyAlignment="1">
      <alignment horizontal="left" vertical="center" indent="1"/>
    </xf>
    <xf numFmtId="9" fontId="154" fillId="0" borderId="12" xfId="5866" applyNumberFormat="1" applyFont="1" applyBorder="1" applyAlignment="1">
      <alignment horizontal="center" vertical="center"/>
    </xf>
    <xf numFmtId="272" fontId="154" fillId="0" borderId="0" xfId="2197" applyFont="1" applyAlignment="1">
      <alignment vertical="center"/>
    </xf>
    <xf numFmtId="185" fontId="154" fillId="0" borderId="0" xfId="690" applyNumberFormat="1" applyFont="1" applyAlignment="1">
      <alignment vertical="center"/>
    </xf>
    <xf numFmtId="10" fontId="154" fillId="0" borderId="0" xfId="5878" applyNumberFormat="1" applyFont="1">
      <alignment vertical="center"/>
    </xf>
    <xf numFmtId="41" fontId="154" fillId="0" borderId="4" xfId="1096" applyFont="1" applyFill="1" applyBorder="1" applyAlignment="1">
      <alignment horizontal="center" vertical="center"/>
    </xf>
    <xf numFmtId="0" fontId="154" fillId="0" borderId="3" xfId="0" applyFont="1" applyBorder="1" applyAlignment="1">
      <alignment horizontal="center" vertical="center"/>
    </xf>
    <xf numFmtId="41" fontId="154" fillId="0" borderId="3" xfId="1096" applyFont="1" applyFill="1" applyBorder="1" applyAlignment="1">
      <alignment horizontal="center" vertical="center"/>
    </xf>
    <xf numFmtId="42" fontId="154" fillId="0" borderId="3" xfId="0" applyNumberFormat="1" applyFont="1" applyBorder="1" applyAlignment="1">
      <alignment horizontal="left" vertical="center"/>
    </xf>
    <xf numFmtId="0" fontId="154" fillId="0" borderId="2" xfId="0" applyFont="1" applyBorder="1" applyAlignment="1">
      <alignment horizontal="center" vertical="center"/>
    </xf>
    <xf numFmtId="41" fontId="154" fillId="0" borderId="2" xfId="1096" applyFont="1" applyFill="1" applyBorder="1" applyAlignment="1">
      <alignment horizontal="center" vertical="center"/>
    </xf>
    <xf numFmtId="0" fontId="154" fillId="0" borderId="12" xfId="0" applyFont="1" applyBorder="1" applyAlignment="1">
      <alignment horizontal="center" vertical="center"/>
    </xf>
    <xf numFmtId="41" fontId="154" fillId="0" borderId="3" xfId="690" applyFont="1" applyFill="1" applyBorder="1" applyAlignment="1">
      <alignment vertical="center"/>
    </xf>
    <xf numFmtId="332" fontId="154" fillId="0" borderId="3" xfId="5873" applyNumberFormat="1" applyFont="1" applyBorder="1" applyAlignment="1">
      <alignment horizontal="center" vertical="center"/>
    </xf>
    <xf numFmtId="41" fontId="154" fillId="0" borderId="3" xfId="690" applyFont="1" applyFill="1" applyBorder="1" applyAlignment="1">
      <alignment horizontal="right" vertical="center"/>
    </xf>
    <xf numFmtId="207" fontId="154" fillId="0" borderId="14" xfId="5869" applyNumberFormat="1" applyFont="1" applyBorder="1" applyAlignment="1">
      <alignment horizontal="center" vertical="center"/>
    </xf>
    <xf numFmtId="41" fontId="154" fillId="0" borderId="4" xfId="690" applyFont="1" applyBorder="1" applyAlignment="1">
      <alignment vertical="center"/>
    </xf>
    <xf numFmtId="41" fontId="154" fillId="0" borderId="30" xfId="690" applyFont="1" applyBorder="1" applyAlignment="1">
      <alignment vertical="center"/>
    </xf>
    <xf numFmtId="42" fontId="154" fillId="0" borderId="21" xfId="0" applyNumberFormat="1" applyFont="1" applyBorder="1" applyAlignment="1">
      <alignment horizontal="left" vertical="center"/>
    </xf>
    <xf numFmtId="41" fontId="154" fillId="0" borderId="14" xfId="690" applyFont="1" applyBorder="1" applyAlignment="1">
      <alignment horizontal="left" vertical="center"/>
    </xf>
    <xf numFmtId="42" fontId="154" fillId="0" borderId="14" xfId="0" applyNumberFormat="1" applyFont="1" applyBorder="1" applyAlignment="1">
      <alignment horizontal="left" vertical="center"/>
    </xf>
    <xf numFmtId="42" fontId="154" fillId="0" borderId="3" xfId="0" applyNumberFormat="1" applyFont="1" applyBorder="1" applyAlignment="1">
      <alignment horizontal="center" vertical="center"/>
    </xf>
    <xf numFmtId="41" fontId="154" fillId="0" borderId="30" xfId="1096" applyFont="1" applyFill="1" applyBorder="1" applyAlignment="1">
      <alignment horizontal="center" vertical="center"/>
    </xf>
    <xf numFmtId="0" fontId="154" fillId="0" borderId="21" xfId="5873" applyFont="1" applyBorder="1" applyAlignment="1">
      <alignment horizontal="center" vertical="center"/>
    </xf>
    <xf numFmtId="0" fontId="154" fillId="0" borderId="21" xfId="5864" applyNumberFormat="1" applyFont="1" applyFill="1" applyBorder="1" applyAlignment="1">
      <alignment horizontal="distributed" vertical="center" indent="1"/>
    </xf>
    <xf numFmtId="9" fontId="154" fillId="0" borderId="21" xfId="5865" applyFont="1" applyFill="1" applyBorder="1" applyAlignment="1">
      <alignment horizontal="right" vertical="center" indent="1"/>
    </xf>
    <xf numFmtId="0" fontId="154" fillId="0" borderId="21" xfId="5863" applyFont="1" applyBorder="1" applyAlignment="1">
      <alignment horizontal="center" vertical="center"/>
    </xf>
    <xf numFmtId="0" fontId="154" fillId="0" borderId="14" xfId="5864" applyNumberFormat="1" applyFont="1" applyFill="1" applyBorder="1" applyAlignment="1">
      <alignment horizontal="distributed" vertical="center" indent="1"/>
    </xf>
    <xf numFmtId="9" fontId="154" fillId="0" borderId="14" xfId="5865" applyFont="1" applyFill="1" applyBorder="1" applyAlignment="1">
      <alignment horizontal="right" vertical="center" indent="1"/>
    </xf>
    <xf numFmtId="0" fontId="154" fillId="0" borderId="20" xfId="5864" applyNumberFormat="1" applyFont="1" applyFill="1" applyBorder="1" applyAlignment="1">
      <alignment horizontal="distributed" vertical="center" indent="1"/>
    </xf>
    <xf numFmtId="9" fontId="154" fillId="0" borderId="20" xfId="5865" applyFont="1" applyFill="1" applyBorder="1" applyAlignment="1">
      <alignment horizontal="right" vertical="center" indent="1"/>
    </xf>
    <xf numFmtId="0" fontId="154" fillId="0" borderId="20" xfId="5863" applyFont="1" applyBorder="1" applyAlignment="1">
      <alignment horizontal="center" vertical="center"/>
    </xf>
    <xf numFmtId="41" fontId="154" fillId="0" borderId="0" xfId="690" applyFont="1" applyAlignment="1">
      <alignment horizontal="center" vertical="center"/>
    </xf>
    <xf numFmtId="0" fontId="154" fillId="0" borderId="21" xfId="5863" applyFont="1" applyBorder="1" applyAlignment="1">
      <alignment horizontal="distributed" vertical="center" indent="1"/>
    </xf>
    <xf numFmtId="41" fontId="154" fillId="0" borderId="21" xfId="5863" applyNumberFormat="1" applyFont="1" applyBorder="1" applyAlignment="1">
      <alignment vertical="center"/>
    </xf>
    <xf numFmtId="10" fontId="154" fillId="0" borderId="21" xfId="5865" applyNumberFormat="1" applyFont="1" applyFill="1" applyBorder="1" applyAlignment="1">
      <alignment horizontal="right" vertical="center" indent="1"/>
    </xf>
    <xf numFmtId="332" fontId="154" fillId="0" borderId="21" xfId="5863" applyNumberFormat="1" applyFont="1" applyBorder="1" applyAlignment="1">
      <alignment horizontal="center" vertical="center"/>
    </xf>
    <xf numFmtId="0" fontId="154" fillId="0" borderId="14" xfId="5876" applyFont="1" applyBorder="1" applyAlignment="1">
      <alignment horizontal="distributed" vertical="center" indent="1"/>
    </xf>
    <xf numFmtId="0" fontId="154" fillId="0" borderId="3" xfId="5876" applyFont="1" applyBorder="1" applyAlignment="1">
      <alignment horizontal="distributed" vertical="center" indent="1"/>
    </xf>
    <xf numFmtId="0" fontId="154" fillId="0" borderId="20" xfId="5876" applyFont="1" applyBorder="1" applyAlignment="1">
      <alignment horizontal="distributed" vertical="center" indent="1"/>
    </xf>
    <xf numFmtId="41" fontId="154" fillId="0" borderId="0" xfId="690" applyFont="1" applyFill="1" applyBorder="1" applyAlignment="1">
      <alignment vertical="center"/>
    </xf>
    <xf numFmtId="332" fontId="154" fillId="0" borderId="21" xfId="5873" applyNumberFormat="1" applyFont="1" applyBorder="1" applyAlignment="1">
      <alignment horizontal="center" vertical="center"/>
    </xf>
    <xf numFmtId="41" fontId="154" fillId="0" borderId="21" xfId="5873" applyNumberFormat="1" applyFont="1" applyBorder="1">
      <alignment vertical="center"/>
    </xf>
    <xf numFmtId="41" fontId="154" fillId="0" borderId="21" xfId="5873" applyNumberFormat="1" applyFont="1" applyBorder="1" applyAlignment="1">
      <alignment vertical="center" shrinkToFit="1"/>
    </xf>
    <xf numFmtId="41" fontId="154" fillId="0" borderId="3" xfId="690" applyFont="1" applyFill="1" applyBorder="1" applyAlignment="1">
      <alignment horizontal="right" vertical="center" indent="1"/>
    </xf>
    <xf numFmtId="332" fontId="154" fillId="0" borderId="3" xfId="5863" applyNumberFormat="1" applyFont="1" applyBorder="1" applyAlignment="1">
      <alignment horizontal="center" vertical="center"/>
    </xf>
    <xf numFmtId="333" fontId="154" fillId="17" borderId="3" xfId="5863" applyNumberFormat="1" applyFont="1" applyFill="1" applyBorder="1" applyAlignment="1">
      <alignment horizontal="center" vertical="center"/>
    </xf>
    <xf numFmtId="9" fontId="154" fillId="16" borderId="28" xfId="5878" applyFont="1" applyFill="1" applyBorder="1" applyAlignment="1">
      <alignment horizontal="right" vertical="center"/>
    </xf>
    <xf numFmtId="41" fontId="154" fillId="0" borderId="20" xfId="690" applyFont="1" applyBorder="1" applyAlignment="1">
      <alignment vertical="center"/>
    </xf>
    <xf numFmtId="41" fontId="160" fillId="16" borderId="28" xfId="690" applyFont="1" applyFill="1" applyBorder="1" applyAlignment="1">
      <alignment vertical="center"/>
    </xf>
    <xf numFmtId="0" fontId="160" fillId="16" borderId="25" xfId="0" applyFont="1" applyFill="1" applyBorder="1" applyAlignment="1">
      <alignment vertical="center"/>
    </xf>
    <xf numFmtId="0" fontId="160" fillId="16" borderId="25" xfId="0" applyFont="1" applyFill="1" applyBorder="1" applyAlignment="1">
      <alignment horizontal="center" vertical="center"/>
    </xf>
    <xf numFmtId="0" fontId="154" fillId="18" borderId="3" xfId="0" applyFont="1" applyFill="1" applyBorder="1" applyAlignment="1">
      <alignment horizontal="center" vertical="center"/>
    </xf>
    <xf numFmtId="41" fontId="154" fillId="18" borderId="3" xfId="690" applyFont="1" applyFill="1" applyBorder="1" applyAlignment="1">
      <alignment horizontal="right" vertical="center"/>
    </xf>
    <xf numFmtId="41" fontId="154" fillId="18" borderId="3" xfId="690" applyFont="1" applyFill="1" applyBorder="1" applyAlignment="1">
      <alignment vertical="center"/>
    </xf>
    <xf numFmtId="41" fontId="154" fillId="0" borderId="0" xfId="690" applyFont="1" applyFill="1" applyAlignment="1">
      <alignment vertical="center"/>
    </xf>
    <xf numFmtId="0" fontId="154" fillId="0" borderId="0" xfId="5863" applyFont="1" applyAlignment="1">
      <alignment horizontal="center" vertical="center"/>
    </xf>
    <xf numFmtId="41" fontId="154" fillId="0" borderId="3" xfId="5864" applyFont="1" applyFill="1" applyBorder="1" applyAlignment="1">
      <alignment vertical="center"/>
    </xf>
    <xf numFmtId="41" fontId="154" fillId="0" borderId="21" xfId="5864" applyFont="1" applyFill="1" applyBorder="1" applyAlignment="1">
      <alignment horizontal="right" vertical="center"/>
    </xf>
    <xf numFmtId="41" fontId="154" fillId="0" borderId="3" xfId="5864" applyFont="1" applyFill="1" applyBorder="1" applyAlignment="1">
      <alignment horizontal="right" vertical="center"/>
    </xf>
    <xf numFmtId="41" fontId="154" fillId="0" borderId="21" xfId="5864" applyFont="1" applyFill="1" applyBorder="1" applyAlignment="1">
      <alignment vertical="center"/>
    </xf>
    <xf numFmtId="41" fontId="154" fillId="0" borderId="14" xfId="5864" applyFont="1" applyFill="1" applyBorder="1" applyAlignment="1">
      <alignment vertical="center"/>
    </xf>
    <xf numFmtId="41" fontId="154" fillId="0" borderId="14" xfId="5864" applyFont="1" applyFill="1" applyBorder="1" applyAlignment="1">
      <alignment horizontal="right" vertical="center"/>
    </xf>
    <xf numFmtId="41" fontId="154" fillId="0" borderId="20" xfId="5864" applyFont="1" applyFill="1" applyBorder="1" applyAlignment="1">
      <alignment vertical="center"/>
    </xf>
    <xf numFmtId="41" fontId="154" fillId="0" borderId="20" xfId="5864" applyFont="1" applyFill="1" applyBorder="1" applyAlignment="1">
      <alignment horizontal="right" vertical="center"/>
    </xf>
    <xf numFmtId="41" fontId="154" fillId="0" borderId="0" xfId="5863" applyNumberFormat="1" applyFont="1" applyAlignment="1">
      <alignment vertical="center"/>
    </xf>
    <xf numFmtId="0" fontId="154" fillId="0" borderId="2" xfId="5866" applyFont="1" applyBorder="1" applyAlignment="1">
      <alignment horizontal="left" vertical="center"/>
    </xf>
    <xf numFmtId="0" fontId="154" fillId="0" borderId="25" xfId="5866" applyFont="1" applyBorder="1" applyAlignment="1">
      <alignment horizontal="left" vertical="center"/>
    </xf>
    <xf numFmtId="0" fontId="154" fillId="0" borderId="25" xfId="5866" applyFont="1" applyBorder="1" applyAlignment="1">
      <alignment vertical="center"/>
    </xf>
    <xf numFmtId="0" fontId="154" fillId="0" borderId="2" xfId="5866" applyFont="1" applyBorder="1" applyAlignment="1">
      <alignment vertical="center"/>
    </xf>
    <xf numFmtId="9" fontId="154" fillId="0" borderId="28" xfId="1941" applyFont="1" applyFill="1" applyBorder="1" applyAlignment="1">
      <alignment horizontal="center" vertical="center"/>
    </xf>
    <xf numFmtId="210" fontId="154" fillId="0" borderId="3" xfId="690" applyNumberFormat="1" applyFont="1" applyFill="1" applyBorder="1" applyAlignment="1">
      <alignment horizontal="right" vertical="center" indent="1"/>
    </xf>
    <xf numFmtId="210" fontId="154" fillId="0" borderId="3" xfId="5876" applyNumberFormat="1" applyFont="1" applyBorder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158" fillId="0" borderId="0" xfId="5863" applyFont="1" applyAlignment="1">
      <alignment horizontal="center" vertical="center"/>
    </xf>
    <xf numFmtId="0" fontId="154" fillId="0" borderId="3" xfId="5863" applyFont="1" applyBorder="1" applyAlignment="1">
      <alignment horizontal="center" vertical="center"/>
    </xf>
    <xf numFmtId="0" fontId="154" fillId="0" borderId="21" xfId="5863" applyFont="1" applyBorder="1" applyAlignment="1">
      <alignment horizontal="center" vertical="center" textRotation="255"/>
    </xf>
    <xf numFmtId="0" fontId="154" fillId="0" borderId="14" xfId="5863" applyFont="1" applyBorder="1" applyAlignment="1">
      <alignment horizontal="center" vertical="center" textRotation="255"/>
    </xf>
    <xf numFmtId="0" fontId="154" fillId="0" borderId="20" xfId="5863" applyFont="1" applyBorder="1" applyAlignment="1">
      <alignment horizontal="center" vertical="center" textRotation="255"/>
    </xf>
    <xf numFmtId="0" fontId="154" fillId="0" borderId="21" xfId="5873" applyFont="1" applyBorder="1" applyAlignment="1">
      <alignment horizontal="center" vertical="center"/>
    </xf>
    <xf numFmtId="0" fontId="154" fillId="0" borderId="20" xfId="5873" applyFont="1" applyBorder="1" applyAlignment="1">
      <alignment horizontal="center" vertical="center"/>
    </xf>
    <xf numFmtId="0" fontId="154" fillId="0" borderId="21" xfId="5873" applyFont="1" applyBorder="1" applyAlignment="1">
      <alignment horizontal="center" vertical="center" wrapText="1"/>
    </xf>
    <xf numFmtId="179" fontId="154" fillId="0" borderId="21" xfId="5873" applyNumberFormat="1" applyFont="1" applyBorder="1" applyAlignment="1">
      <alignment horizontal="center" vertical="center" wrapText="1"/>
    </xf>
    <xf numFmtId="0" fontId="154" fillId="0" borderId="20" xfId="5873" applyFont="1" applyBorder="1">
      <alignment vertical="center"/>
    </xf>
    <xf numFmtId="179" fontId="154" fillId="0" borderId="21" xfId="5873" applyNumberFormat="1" applyFont="1" applyBorder="1" applyAlignment="1">
      <alignment horizontal="center" vertical="center"/>
    </xf>
    <xf numFmtId="179" fontId="154" fillId="0" borderId="20" xfId="5873" applyNumberFormat="1" applyFont="1" applyBorder="1" applyAlignment="1">
      <alignment horizontal="center" vertical="center"/>
    </xf>
    <xf numFmtId="0" fontId="158" fillId="0" borderId="0" xfId="5873" applyFont="1" applyAlignment="1">
      <alignment horizontal="center" vertical="center"/>
    </xf>
    <xf numFmtId="211" fontId="154" fillId="18" borderId="2" xfId="690" applyNumberFormat="1" applyFont="1" applyFill="1" applyBorder="1" applyAlignment="1">
      <alignment horizontal="center" vertical="center"/>
    </xf>
    <xf numFmtId="211" fontId="154" fillId="18" borderId="25" xfId="690" applyNumberFormat="1" applyFont="1" applyFill="1" applyBorder="1" applyAlignment="1">
      <alignment horizontal="center" vertical="center"/>
    </xf>
    <xf numFmtId="211" fontId="154" fillId="18" borderId="28" xfId="690" applyNumberFormat="1" applyFont="1" applyFill="1" applyBorder="1" applyAlignment="1">
      <alignment horizontal="center" vertical="center"/>
    </xf>
    <xf numFmtId="0" fontId="154" fillId="0" borderId="2" xfId="0" applyFont="1" applyBorder="1" applyAlignment="1">
      <alignment horizontal="center" vertical="center"/>
    </xf>
    <xf numFmtId="0" fontId="154" fillId="0" borderId="25" xfId="0" applyFont="1" applyBorder="1" applyAlignment="1">
      <alignment horizontal="center" vertical="center"/>
    </xf>
    <xf numFmtId="0" fontId="154" fillId="0" borderId="3" xfId="0" applyFont="1" applyBorder="1" applyAlignment="1">
      <alignment horizontal="center" vertical="center" wrapText="1"/>
    </xf>
    <xf numFmtId="0" fontId="158" fillId="0" borderId="0" xfId="0" applyFont="1" applyAlignment="1">
      <alignment horizontal="center" vertical="center"/>
    </xf>
    <xf numFmtId="0" fontId="154" fillId="0" borderId="14" xfId="0" applyFont="1" applyBorder="1" applyAlignment="1">
      <alignment horizontal="center" vertical="center" wrapText="1"/>
    </xf>
    <xf numFmtId="0" fontId="154" fillId="0" borderId="14" xfId="0" applyFont="1" applyBorder="1" applyAlignment="1">
      <alignment horizontal="center" vertical="center"/>
    </xf>
    <xf numFmtId="0" fontId="154" fillId="0" borderId="20" xfId="0" applyFont="1" applyBorder="1" applyAlignment="1">
      <alignment horizontal="center" vertical="center"/>
    </xf>
    <xf numFmtId="41" fontId="154" fillId="18" borderId="2" xfId="690" applyFont="1" applyFill="1" applyBorder="1" applyAlignment="1">
      <alignment horizontal="center" vertical="center"/>
    </xf>
    <xf numFmtId="41" fontId="154" fillId="18" borderId="25" xfId="690" applyFont="1" applyFill="1" applyBorder="1" applyAlignment="1">
      <alignment horizontal="center" vertical="center"/>
    </xf>
    <xf numFmtId="41" fontId="154" fillId="18" borderId="28" xfId="690" applyFont="1" applyFill="1" applyBorder="1" applyAlignment="1">
      <alignment horizontal="center" vertical="center"/>
    </xf>
    <xf numFmtId="0" fontId="154" fillId="18" borderId="2" xfId="0" applyFont="1" applyFill="1" applyBorder="1" applyAlignment="1">
      <alignment horizontal="center" vertical="center"/>
    </xf>
    <xf numFmtId="0" fontId="154" fillId="18" borderId="25" xfId="0" applyFont="1" applyFill="1" applyBorder="1" applyAlignment="1">
      <alignment horizontal="center" vertical="center"/>
    </xf>
    <xf numFmtId="0" fontId="154" fillId="18" borderId="28" xfId="0" applyFont="1" applyFill="1" applyBorder="1" applyAlignment="1">
      <alignment horizontal="center" vertical="center"/>
    </xf>
    <xf numFmtId="0" fontId="154" fillId="18" borderId="3" xfId="0" applyFont="1" applyFill="1" applyBorder="1" applyAlignment="1">
      <alignment horizontal="center" vertical="center"/>
    </xf>
    <xf numFmtId="179" fontId="158" fillId="0" borderId="0" xfId="5867" applyNumberFormat="1" applyFont="1" applyAlignment="1">
      <alignment horizontal="center" vertical="center"/>
    </xf>
    <xf numFmtId="179" fontId="154" fillId="0" borderId="21" xfId="5867" applyNumberFormat="1" applyFont="1" applyBorder="1" applyAlignment="1">
      <alignment horizontal="center" vertical="center"/>
    </xf>
    <xf numFmtId="179" fontId="154" fillId="0" borderId="20" xfId="5867" applyNumberFormat="1" applyFont="1" applyBorder="1" applyAlignment="1">
      <alignment horizontal="center" vertical="center"/>
    </xf>
    <xf numFmtId="10" fontId="154" fillId="0" borderId="2" xfId="5867" applyNumberFormat="1" applyFont="1" applyBorder="1" applyAlignment="1">
      <alignment horizontal="center" vertical="center"/>
    </xf>
    <xf numFmtId="10" fontId="154" fillId="0" borderId="28" xfId="5867" applyNumberFormat="1" applyFont="1" applyBorder="1" applyAlignment="1">
      <alignment horizontal="center" vertical="center"/>
    </xf>
    <xf numFmtId="179" fontId="154" fillId="0" borderId="3" xfId="5867" applyNumberFormat="1" applyFont="1" applyBorder="1" applyAlignment="1">
      <alignment horizontal="center" vertical="center"/>
    </xf>
    <xf numFmtId="320" fontId="154" fillId="0" borderId="2" xfId="5867" applyNumberFormat="1" applyFont="1" applyBorder="1" applyAlignment="1">
      <alignment horizontal="center" vertical="center"/>
    </xf>
    <xf numFmtId="320" fontId="154" fillId="0" borderId="28" xfId="5867" applyNumberFormat="1" applyFont="1" applyBorder="1" applyAlignment="1">
      <alignment horizontal="center" vertical="center"/>
    </xf>
    <xf numFmtId="323" fontId="154" fillId="0" borderId="2" xfId="5867" applyNumberFormat="1" applyFont="1" applyBorder="1" applyAlignment="1">
      <alignment horizontal="center" vertical="center"/>
    </xf>
    <xf numFmtId="323" fontId="154" fillId="0" borderId="28" xfId="5867" applyNumberFormat="1" applyFont="1" applyBorder="1" applyAlignment="1">
      <alignment horizontal="center" vertical="center"/>
    </xf>
    <xf numFmtId="0" fontId="158" fillId="0" borderId="0" xfId="5868" applyFont="1" applyAlignment="1">
      <alignment horizontal="center" vertical="center"/>
    </xf>
    <xf numFmtId="0" fontId="158" fillId="0" borderId="0" xfId="5869" applyFont="1" applyAlignment="1">
      <alignment horizontal="center" vertical="center"/>
    </xf>
    <xf numFmtId="0" fontId="151" fillId="0" borderId="0" xfId="5869" applyFont="1" applyAlignment="1">
      <alignment horizontal="center" vertical="center"/>
    </xf>
    <xf numFmtId="0" fontId="58" fillId="0" borderId="21" xfId="5869" applyFont="1" applyBorder="1" applyAlignment="1">
      <alignment horizontal="center" vertical="center"/>
    </xf>
    <xf numFmtId="0" fontId="58" fillId="0" borderId="20" xfId="5869" applyFont="1" applyBorder="1" applyAlignment="1">
      <alignment horizontal="center" vertical="center"/>
    </xf>
    <xf numFmtId="0" fontId="58" fillId="0" borderId="3" xfId="5869" applyFont="1" applyBorder="1" applyAlignment="1">
      <alignment horizontal="center" vertical="center"/>
    </xf>
    <xf numFmtId="0" fontId="158" fillId="0" borderId="0" xfId="5876" applyFont="1" applyAlignment="1">
      <alignment horizontal="center" vertical="center"/>
    </xf>
    <xf numFmtId="0" fontId="158" fillId="0" borderId="0" xfId="5866" applyFont="1" applyAlignment="1">
      <alignment horizontal="center" vertical="center"/>
    </xf>
    <xf numFmtId="0" fontId="154" fillId="0" borderId="33" xfId="5866" applyFont="1" applyBorder="1" applyAlignment="1">
      <alignment horizontal="center" vertical="center"/>
    </xf>
    <xf numFmtId="0" fontId="154" fillId="0" borderId="12" xfId="5866" applyFont="1" applyBorder="1" applyAlignment="1">
      <alignment horizontal="center" vertical="center"/>
    </xf>
  </cellXfs>
  <cellStyles count="5879">
    <cellStyle name="' '" xfId="2165"/>
    <cellStyle name="          _x000d__x000a_386grabber=vga.3gr_x000d__x000a_" xfId="2"/>
    <cellStyle name="          _x000d__x000a_mouse.drv=lmouse.drv" xfId="2166"/>
    <cellStyle name="          _x000d__x000a_shell=progman.exe_x000d__x000a_m" xfId="2167"/>
    <cellStyle name="Ი_x000b_" xfId="3"/>
    <cellStyle name="&quot;" xfId="4"/>
    <cellStyle name="&quot;△&quot; = &quot;-&quot;" xfId="1097"/>
    <cellStyle name="#" xfId="5"/>
    <cellStyle name="#,##0" xfId="6"/>
    <cellStyle name="#,##0.0" xfId="7"/>
    <cellStyle name="#,##0.00" xfId="8"/>
    <cellStyle name="#,##0.000" xfId="9"/>
    <cellStyle name="#,##0_1. 노면결빙감지설비(화흥-매립식-A-최종)" xfId="2168"/>
    <cellStyle name="#_1)남북교류전시" xfId="2169"/>
    <cellStyle name="#_1. 의장" xfId="2170"/>
    <cellStyle name="#_1. 의장(영상관)-1" xfId="2171"/>
    <cellStyle name="#_1. 의장-1" xfId="2172"/>
    <cellStyle name="#_1. 의장-1_1. 의장-1" xfId="2173"/>
    <cellStyle name="#_1.의장(DMZ)" xfId="2174"/>
    <cellStyle name="#_4)한방영상HW" xfId="2175"/>
    <cellStyle name="#_5.영상HW-3" xfId="2176"/>
    <cellStyle name="#_5.영상HW-3_1. 의장-1" xfId="2177"/>
    <cellStyle name="#_7)한방전기" xfId="2178"/>
    <cellStyle name="#_CCTV계통" xfId="2191"/>
    <cellStyle name="#_Module1" xfId="2192"/>
    <cellStyle name="#_Module2" xfId="2193"/>
    <cellStyle name="#_Module2_1" xfId="2194"/>
    <cellStyle name="#_내역서자료" xfId="10"/>
    <cellStyle name="#_노임단가" xfId="2179"/>
    <cellStyle name="#_노임단가표" xfId="2180"/>
    <cellStyle name="#_목차 " xfId="11"/>
    <cellStyle name="#_설계명세서" xfId="2181"/>
    <cellStyle name="#_영상" xfId="2182"/>
    <cellStyle name="#_우표제작" xfId="2183"/>
    <cellStyle name="#_재난도로관리종합상황실" xfId="2184"/>
    <cellStyle name="#_정산명세서표지" xfId="2185"/>
    <cellStyle name="#_표지" xfId="2186"/>
    <cellStyle name="#_품산출서" xfId="2187"/>
    <cellStyle name="#_품셈 " xfId="2188"/>
    <cellStyle name="#_핸드홀맨홀부표" xfId="2189"/>
    <cellStyle name="#_화폐전시실내역" xfId="2190"/>
    <cellStyle name="$" xfId="12"/>
    <cellStyle name="$_0008금감원통합감독검사정보시스템" xfId="13"/>
    <cellStyle name="$_0008금감원통합감독검사정보시스템_0801 한국농촌공사-새만금 내부간척지 지형도 제작" xfId="2195"/>
    <cellStyle name="$_0008금감원통합감독검사정보시스템_지하철training" xfId="2196"/>
    <cellStyle name="$_0009김포공항LED교체공사(광일)" xfId="14"/>
    <cellStyle name="$_0009김포공항LED교체공사(광일)_2003-03메트릭스-동해선정산" xfId="2197"/>
    <cellStyle name="$_0009김포공항LED교체공사(광일)_2003-04행자부-전기(신원)" xfId="2198"/>
    <cellStyle name="$_0009김포공항LED교체공사(광일)_2004-06한국은행강원본부-화폐전시실(최종)" xfId="2199"/>
    <cellStyle name="$_0009김포공항LED교체공사(광일)_경주-길우전기세계캐릭터" xfId="2200"/>
    <cellStyle name="$_0009김포공항LED교체공사(광일)_미래공감-공사정산" xfId="2201"/>
    <cellStyle name="$_0011KIST소각설비제작설치" xfId="18"/>
    <cellStyle name="$_0011KIST소각설비제작설치_2003-03메트릭스-동해선정산" xfId="2228"/>
    <cellStyle name="$_0011KIST소각설비제작설치_2003-04행자부-전기(신원)" xfId="2229"/>
    <cellStyle name="$_0011KIST소각설비제작설치_2004-06한국은행강원본부-화폐전시실(최종)" xfId="2230"/>
    <cellStyle name="$_0011KIST소각설비제작설치_경주-길우전기세계캐릭터" xfId="2231"/>
    <cellStyle name="$_0011KIST소각설비제작설치_미래공감-공사정산" xfId="2232"/>
    <cellStyle name="$_0011긴급전화기정산(99년형광일)" xfId="15"/>
    <cellStyle name="$_0011긴급전화기정산(99년형광일)_2003-03메트릭스-동해선정산" xfId="2202"/>
    <cellStyle name="$_0011긴급전화기정산(99년형광일)_2003-04행자부-전기(신원)" xfId="2203"/>
    <cellStyle name="$_0011긴급전화기정산(99년형광일)_2004-06한국은행강원본부-화폐전시실(최종)" xfId="2204"/>
    <cellStyle name="$_0011긴급전화기정산(99년형광일)_경주-길우전기세계캐릭터" xfId="2205"/>
    <cellStyle name="$_0011긴급전화기정산(99년형광일)_미래공감-공사정산" xfId="2206"/>
    <cellStyle name="$_0011부산종합경기장전광판" xfId="16"/>
    <cellStyle name="$_0011부산종합경기장전광판_1. 경북염색조합" xfId="2207"/>
    <cellStyle name="$_0011부산종합경기장전광판_1. 경북염색조합123" xfId="2208"/>
    <cellStyle name="$_0011부산종합경기장전광판_1. 노면결빙감지설비(화흥-매립식-A-최종)" xfId="2209"/>
    <cellStyle name="$_0011부산종합경기장전광판_1. 전시물" xfId="2210"/>
    <cellStyle name="$_0011부산종합경기장전광판_10-1. 의장(영상관)" xfId="2211"/>
    <cellStyle name="$_0011부산종합경기장전광판_2003-03메트릭스-동해선정산" xfId="2212"/>
    <cellStyle name="$_0011부산종합경기장전광판_2003-04행자부-전기(신원)" xfId="2213"/>
    <cellStyle name="$_0011부산종합경기장전광판_2004-06한국은행강원본부-화폐전시실(최종)" xfId="2214"/>
    <cellStyle name="$_0011부산종합경기장전광판_D.보라산업" xfId="2227"/>
    <cellStyle name="$_0011부산종합경기장전광판_강원지역본부(2006년_060109)" xfId="2215"/>
    <cellStyle name="$_0011부산종합경기장전광판_경남지역본부-" xfId="2216"/>
    <cellStyle name="$_0011부산종합경기장전광판_경북지역본부-" xfId="2217"/>
    <cellStyle name="$_0011부산종합경기장전광판_경주-길우전기세계캐릭터" xfId="2218"/>
    <cellStyle name="$_0011부산종합경기장전광판_미래공감-공사정산" xfId="2219"/>
    <cellStyle name="$_0011부산종합경기장전광판_수입원가계산서(앤화)" xfId="2220"/>
    <cellStyle name="$_0011부산종합경기장전광판_신·재생에너지홍보관 전시물제작(전시조합)" xfId="2221"/>
    <cellStyle name="$_0011부산종합경기장전광판_신한은행" xfId="17"/>
    <cellStyle name="$_0011부산종합경기장전광판_중부지역본부-" xfId="2222"/>
    <cellStyle name="$_0011부산종합경기장전광판_축중기제조" xfId="2223"/>
    <cellStyle name="$_0011부산종합경기장전광판_충청지역본부-" xfId="2224"/>
    <cellStyle name="$_0011부산종합경기장전광판_통행료면탈방지시스템(최종)" xfId="2225"/>
    <cellStyle name="$_0011부산종합경기장전광판_호남지역본부-" xfId="2226"/>
    <cellStyle name="$_0012문화유적지표석제작설치" xfId="19"/>
    <cellStyle name="$_0012문화유적지표석제작설치_2003-03메트릭스-동해선정산" xfId="2233"/>
    <cellStyle name="$_0012문화유적지표석제작설치_2003-04행자부-전기(신원)" xfId="2234"/>
    <cellStyle name="$_0012문화유적지표석제작설치_2004-06한국은행강원본부-화폐전시실(최종)" xfId="2235"/>
    <cellStyle name="$_0012문화유적지표석제작설치_경주-길우전기세계캐릭터" xfId="2236"/>
    <cellStyle name="$_0012문화유적지표석제작설치_미래공감-공사정산" xfId="2237"/>
    <cellStyle name="$_0102국제조명신공항분수조명" xfId="20"/>
    <cellStyle name="$_0102국제조명신공항분수조명_1. 경북염색조합" xfId="2238"/>
    <cellStyle name="$_0102국제조명신공항분수조명_1. 경북염색조합123" xfId="2239"/>
    <cellStyle name="$_0102국제조명신공항분수조명_1. 노면결빙감지설비(화흥-매립식-A-최종)" xfId="2240"/>
    <cellStyle name="$_0102국제조명신공항분수조명_1. 전시물" xfId="2241"/>
    <cellStyle name="$_0102국제조명신공항분수조명_10-1. 의장(영상관)" xfId="2242"/>
    <cellStyle name="$_0102국제조명신공항분수조명_2004-06한국은행강원본부-화폐전시실(최종)" xfId="2243"/>
    <cellStyle name="$_0102국제조명신공항분수조명_D.보라산업" xfId="2254"/>
    <cellStyle name="$_0102국제조명신공항분수조명_강원지역본부(2006년_060109)" xfId="2244"/>
    <cellStyle name="$_0102국제조명신공항분수조명_경남지역본부-" xfId="2245"/>
    <cellStyle name="$_0102국제조명신공항분수조명_경북지역본부-" xfId="2246"/>
    <cellStyle name="$_0102국제조명신공항분수조명_수입원가계산서(앤화)" xfId="2247"/>
    <cellStyle name="$_0102국제조명신공항분수조명_신·재생에너지홍보관 전시물제작(전시조합)" xfId="2248"/>
    <cellStyle name="$_0102국제조명신공항분수조명_신한은행" xfId="21"/>
    <cellStyle name="$_0102국제조명신공항분수조명_중부지역본부-" xfId="2249"/>
    <cellStyle name="$_0102국제조명신공항분수조명_축중기제조" xfId="2250"/>
    <cellStyle name="$_0102국제조명신공항분수조명_충청지역본부-" xfId="2251"/>
    <cellStyle name="$_0102국제조명신공항분수조명_통행료면탈방지시스템(최종)" xfId="2252"/>
    <cellStyle name="$_0102국제조명신공항분수조명_호남지역본부-" xfId="2253"/>
    <cellStyle name="$_0103회전식현수막게시대제작설치" xfId="22"/>
    <cellStyle name="$_0103회전식현수막게시대제작설치_0801 한국농촌공사-새만금 내부간척지 지형도 제작" xfId="2255"/>
    <cellStyle name="$_0103회전식현수막게시대제작설치_지하철training" xfId="2256"/>
    <cellStyle name="$_0104포항시침출수처리시스템" xfId="23"/>
    <cellStyle name="$_0104포항시침출수처리시스템_0801 한국농촌공사-새만금 내부간척지 지형도 제작" xfId="2257"/>
    <cellStyle name="$_0104포항시침출수처리시스템_지하철training" xfId="2258"/>
    <cellStyle name="$_0105담배자판기개조원가" xfId="24"/>
    <cellStyle name="$_0105담배자판기개조원가_1. 경북염색조합" xfId="2259"/>
    <cellStyle name="$_0105담배자판기개조원가_1. 경북염색조합123" xfId="2260"/>
    <cellStyle name="$_0105담배자판기개조원가_1. 노면결빙감지설비(화흥-매립식-A-최종)" xfId="2261"/>
    <cellStyle name="$_0105담배자판기개조원가_1. 전시물" xfId="2262"/>
    <cellStyle name="$_0105담배자판기개조원가_10-1. 의장(영상관)" xfId="2263"/>
    <cellStyle name="$_0105담배자판기개조원가_2003-03메트릭스-동해선정산" xfId="2264"/>
    <cellStyle name="$_0105담배자판기개조원가_2003-04행자부-전기(신원)" xfId="2265"/>
    <cellStyle name="$_0105담배자판기개조원가_2004-06한국은행강원본부-화폐전시실(최종)" xfId="2266"/>
    <cellStyle name="$_0105담배자판기개조원가_D.보라산업" xfId="2279"/>
    <cellStyle name="$_0105담배자판기개조원가_강원지역본부(2006년_060109)" xfId="2267"/>
    <cellStyle name="$_0105담배자판기개조원가_경남지역본부-" xfId="2268"/>
    <cellStyle name="$_0105담배자판기개조원가_경북지역본부-" xfId="2269"/>
    <cellStyle name="$_0105담배자판기개조원가_경주-길우전기세계캐릭터" xfId="2270"/>
    <cellStyle name="$_0105담배자판기개조원가_미래공감-공사정산" xfId="2271"/>
    <cellStyle name="$_0105담배자판기개조원가_수입원가계산서(앤화)" xfId="2272"/>
    <cellStyle name="$_0105담배자판기개조원가_신·재생에너지홍보관 전시물제작(전시조합)" xfId="2273"/>
    <cellStyle name="$_0105담배자판기개조원가_신한은행" xfId="25"/>
    <cellStyle name="$_0105담배자판기개조원가_중부지역본부-" xfId="2274"/>
    <cellStyle name="$_0105담배자판기개조원가_축중기제조" xfId="2275"/>
    <cellStyle name="$_0105담배자판기개조원가_충청지역본부-" xfId="2276"/>
    <cellStyle name="$_0105담배자판기개조원가_통행료면탈방지시스템(최종)" xfId="2277"/>
    <cellStyle name="$_0105담배자판기개조원가_호남지역본부-" xfId="2278"/>
    <cellStyle name="$_0106LG인버터냉난방기제작-1" xfId="26"/>
    <cellStyle name="$_0106LG인버터냉난방기제작-1_1. 경북염색조합" xfId="2280"/>
    <cellStyle name="$_0106LG인버터냉난방기제작-1_1. 경북염색조합123" xfId="2281"/>
    <cellStyle name="$_0106LG인버터냉난방기제작-1_1. 노면결빙감지설비(화흥-매립식-A-최종)" xfId="2282"/>
    <cellStyle name="$_0106LG인버터냉난방기제작-1_1. 전시물" xfId="2283"/>
    <cellStyle name="$_0106LG인버터냉난방기제작-1_10-1. 의장(영상관)" xfId="2284"/>
    <cellStyle name="$_0106LG인버터냉난방기제작-1_2003-03메트릭스-동해선정산" xfId="2285"/>
    <cellStyle name="$_0106LG인버터냉난방기제작-1_2003-04행자부-전기(신원)" xfId="2286"/>
    <cellStyle name="$_0106LG인버터냉난방기제작-1_2004-06한국은행강원본부-화폐전시실(최종)" xfId="2287"/>
    <cellStyle name="$_0106LG인버터냉난방기제작-1_D.보라산업" xfId="2300"/>
    <cellStyle name="$_0106LG인버터냉난방기제작-1_강원지역본부(2006년_060109)" xfId="2288"/>
    <cellStyle name="$_0106LG인버터냉난방기제작-1_경남지역본부-" xfId="2289"/>
    <cellStyle name="$_0106LG인버터냉난방기제작-1_경북지역본부-" xfId="2290"/>
    <cellStyle name="$_0106LG인버터냉난방기제작-1_경주-길우전기세계캐릭터" xfId="2291"/>
    <cellStyle name="$_0106LG인버터냉난방기제작-1_미래공감-공사정산" xfId="2292"/>
    <cellStyle name="$_0106LG인버터냉난방기제작-1_수입원가계산서(앤화)" xfId="2293"/>
    <cellStyle name="$_0106LG인버터냉난방기제작-1_신·재생에너지홍보관 전시물제작(전시조합)" xfId="2294"/>
    <cellStyle name="$_0106LG인버터냉난방기제작-1_신한은행" xfId="27"/>
    <cellStyle name="$_0106LG인버터냉난방기제작-1_중부지역본부-" xfId="2295"/>
    <cellStyle name="$_0106LG인버터냉난방기제작-1_축중기제조" xfId="2296"/>
    <cellStyle name="$_0106LG인버터냉난방기제작-1_충청지역본부-" xfId="2297"/>
    <cellStyle name="$_0106LG인버터냉난방기제작-1_통행료면탈방지시스템(최종)" xfId="2298"/>
    <cellStyle name="$_0106LG인버터냉난방기제작-1_호남지역본부-" xfId="2299"/>
    <cellStyle name="$_0107광전송장비구매설치" xfId="28"/>
    <cellStyle name="$_0107광전송장비구매설치_2004-06한국은행강원본부-화폐전시실(최종)" xfId="2301"/>
    <cellStyle name="$_0107도공IBS설비SW부문(참조)" xfId="29"/>
    <cellStyle name="$_0107도공IBS설비SW부문(참조)_2003-03메트릭스-동해선정산" xfId="2302"/>
    <cellStyle name="$_0107도공IBS설비SW부문(참조)_2003-04행자부-전기(신원)" xfId="2303"/>
    <cellStyle name="$_0107도공IBS설비SW부문(참조)_2004-06한국은행강원본부-화폐전시실(최종)" xfId="2304"/>
    <cellStyle name="$_0107도공IBS설비SW부문(참조)_경주-길우전기세계캐릭터" xfId="2305"/>
    <cellStyle name="$_0107도공IBS설비SW부문(참조)_미래공감-공사정산" xfId="2306"/>
    <cellStyle name="$_0107문화재복원용목재-8월6일" xfId="30"/>
    <cellStyle name="$_0107문화재복원용목재-8월6일_1. 경북염색조합" xfId="2307"/>
    <cellStyle name="$_0107문화재복원용목재-8월6일_1. 경북염색조합123" xfId="2308"/>
    <cellStyle name="$_0107문화재복원용목재-8월6일_1. 노면결빙감지설비(화흥-매립식-A-최종)" xfId="2309"/>
    <cellStyle name="$_0107문화재복원용목재-8월6일_1. 전시물" xfId="2310"/>
    <cellStyle name="$_0107문화재복원용목재-8월6일_10-1. 의장(영상관)" xfId="2311"/>
    <cellStyle name="$_0107문화재복원용목재-8월6일_2003-03메트릭스-동해선정산" xfId="2312"/>
    <cellStyle name="$_0107문화재복원용목재-8월6일_2003-04행자부-전기(신원)" xfId="2313"/>
    <cellStyle name="$_0107문화재복원용목재-8월6일_2004-06한국은행강원본부-화폐전시실(최종)" xfId="2314"/>
    <cellStyle name="$_0107문화재복원용목재-8월6일_D.보라산업" xfId="2327"/>
    <cellStyle name="$_0107문화재복원용목재-8월6일_강원지역본부(2006년_060109)" xfId="2315"/>
    <cellStyle name="$_0107문화재복원용목재-8월6일_경남지역본부-" xfId="2316"/>
    <cellStyle name="$_0107문화재복원용목재-8월6일_경북지역본부-" xfId="2317"/>
    <cellStyle name="$_0107문화재복원용목재-8월6일_경주-길우전기세계캐릭터" xfId="2318"/>
    <cellStyle name="$_0107문화재복원용목재-8월6일_미래공감-공사정산" xfId="2319"/>
    <cellStyle name="$_0107문화재복원용목재-8월6일_수입원가계산서(앤화)" xfId="2320"/>
    <cellStyle name="$_0107문화재복원용목재-8월6일_신·재생에너지홍보관 전시물제작(전시조합)" xfId="2321"/>
    <cellStyle name="$_0107문화재복원용목재-8월6일_신한은행" xfId="31"/>
    <cellStyle name="$_0107문화재복원용목재-8월6일_중부지역본부-" xfId="2322"/>
    <cellStyle name="$_0107문화재복원용목재-8월6일_축중기제조" xfId="2323"/>
    <cellStyle name="$_0107문화재복원용목재-8월6일_충청지역본부-" xfId="2324"/>
    <cellStyle name="$_0107문화재복원용목재-8월6일_통행료면탈방지시스템(최종)" xfId="2325"/>
    <cellStyle name="$_0107문화재복원용목재-8월6일_호남지역본부-" xfId="2326"/>
    <cellStyle name="$_0107포천영중수배전반(제조,설치)" xfId="32"/>
    <cellStyle name="$_0107포천영중수배전반(제조,설치)_2003-03메트릭스-동해선정산" xfId="2328"/>
    <cellStyle name="$_0107포천영중수배전반(제조,설치)_2003-04행자부-전기(신원)" xfId="2329"/>
    <cellStyle name="$_0107포천영중수배전반(제조,설치)_2004-06한국은행강원본부-화폐전시실(최종)" xfId="2330"/>
    <cellStyle name="$_0107포천영중수배전반(제조,설치)_경주-길우전기세계캐릭터" xfId="2331"/>
    <cellStyle name="$_0107포천영중수배전반(제조,설치)_미래공감-공사정산" xfId="2332"/>
    <cellStyle name="$_0108농기반미곡건조기제작설치" xfId="33"/>
    <cellStyle name="$_0108농기반미곡건조기제작설치_0801 한국농촌공사-새만금 내부간척지 지형도 제작" xfId="2333"/>
    <cellStyle name="$_0108농기반미곡건조기제작설치_지하철training" xfId="2334"/>
    <cellStyle name="$_0108담배인삼공사영업춘추복" xfId="34"/>
    <cellStyle name="$_0108담배인삼공사영업춘추복_2003-03메트릭스-동해선정산" xfId="2335"/>
    <cellStyle name="$_0108담배인삼공사영업춘추복_2003-04행자부-전기(신원)" xfId="2336"/>
    <cellStyle name="$_0108담배인삼공사영업춘추복_2004-06한국은행강원본부-화폐전시실(최종)" xfId="2337"/>
    <cellStyle name="$_0108담배인삼공사영업춘추복_경주-길우전기세계캐릭터" xfId="2338"/>
    <cellStyle name="$_0108담배인삼공사영업춘추복_미래공감-공사정산" xfId="2339"/>
    <cellStyle name="$_0108한국전기교통-LED교통신호등((원본))" xfId="35"/>
    <cellStyle name="$_0108한국전기교통-LED교통신호등((원본))_1. 경북염색조합" xfId="2340"/>
    <cellStyle name="$_0108한국전기교통-LED교통신호등((원본))_1. 경북염색조합123" xfId="2341"/>
    <cellStyle name="$_0108한국전기교통-LED교통신호등((원본))_1. 노면결빙감지설비(화흥-매립식-A-최종)" xfId="2342"/>
    <cellStyle name="$_0108한국전기교통-LED교통신호등((원본))_1. 전시물" xfId="2343"/>
    <cellStyle name="$_0108한국전기교통-LED교통신호등((원본))_10-1. 의장(영상관)" xfId="2344"/>
    <cellStyle name="$_0108한국전기교통-LED교통신호등((원본))_2003-03메트릭스-동해선정산" xfId="2345"/>
    <cellStyle name="$_0108한국전기교통-LED교통신호등((원본))_2003-04행자부-전기(신원)" xfId="2346"/>
    <cellStyle name="$_0108한국전기교통-LED교통신호등((원본))_2004-06한국은행강원본부-화폐전시실(최종)" xfId="2347"/>
    <cellStyle name="$_0108한국전기교통-LED교통신호등((원본))_D.보라산업" xfId="2360"/>
    <cellStyle name="$_0108한국전기교통-LED교통신호등((원본))_강원지역본부(2006년_060109)" xfId="2348"/>
    <cellStyle name="$_0108한국전기교통-LED교통신호등((원본))_경남지역본부-" xfId="2349"/>
    <cellStyle name="$_0108한국전기교통-LED교통신호등((원본))_경북지역본부-" xfId="2350"/>
    <cellStyle name="$_0108한국전기교통-LED교통신호등((원본))_경주-길우전기세계캐릭터" xfId="2351"/>
    <cellStyle name="$_0108한국전기교통-LED교통신호등((원본))_미래공감-공사정산" xfId="2352"/>
    <cellStyle name="$_0108한국전기교통-LED교통신호등((원본))_수입원가계산서(앤화)" xfId="2353"/>
    <cellStyle name="$_0108한국전기교통-LED교통신호등((원본))_신·재생에너지홍보관 전시물제작(전시조합)" xfId="2354"/>
    <cellStyle name="$_0108한국전기교통-LED교통신호등((원본))_신한은행" xfId="36"/>
    <cellStyle name="$_0108한국전기교통-LED교통신호등((원본))_중부지역본부-" xfId="2355"/>
    <cellStyle name="$_0108한국전기교통-LED교통신호등((원본))_축중기제조" xfId="2356"/>
    <cellStyle name="$_0108한국전기교통-LED교통신호등((원본))_충청지역본부-" xfId="2357"/>
    <cellStyle name="$_0108한국전기교통-LED교통신호등((원본))_통행료면탈방지시스템(최종)" xfId="2358"/>
    <cellStyle name="$_0108한국전기교통-LED교통신호등((원본))_호남지역본부-" xfId="2359"/>
    <cellStyle name="$_0110이산화염소발생기-제작(100)수현" xfId="2361"/>
    <cellStyle name="$_0111해양수산부등명기제작" xfId="37"/>
    <cellStyle name="$_0111해양수산부등명기제작_2003-03메트릭스-동해선정산" xfId="2362"/>
    <cellStyle name="$_0111해양수산부등명기제작_2003-04행자부-전기(신원)" xfId="2363"/>
    <cellStyle name="$_0111해양수산부등명기제작_2004-06한국은행강원본부-화폐전시실(최종)" xfId="2364"/>
    <cellStyle name="$_0111해양수산부등명기제작_경주-길우전기세계캐릭터" xfId="2365"/>
    <cellStyle name="$_0111해양수산부등명기제작_미래공감-공사정산" xfId="2366"/>
    <cellStyle name="$_0111핸디소프트-전자표준문서시스템" xfId="38"/>
    <cellStyle name="$_0111핸디소프트-전자표준문서시스템_0801 한국농촌공사-새만금 내부간척지 지형도 제작" xfId="2367"/>
    <cellStyle name="$_0111핸디소프트-전자표준문서시스템_2003-03메트릭스-동해선정산" xfId="2368"/>
    <cellStyle name="$_0111핸디소프트-전자표준문서시스템_2003-04행자부-전기(신원)" xfId="2369"/>
    <cellStyle name="$_0111핸디소프트-전자표준문서시스템_경주-길우전기세계캐릭터" xfId="2370"/>
    <cellStyle name="$_0111핸디소프트-전자표준문서시스템_미래공감-공사정산" xfId="2371"/>
    <cellStyle name="$_0111핸디소프트-전자표준문서시스템_지하철training" xfId="2372"/>
    <cellStyle name="$_0112금감원사무자동화시스템" xfId="39"/>
    <cellStyle name="$_0112금감원사무자동화시스템_2003-03메트릭스-동해선정산" xfId="2373"/>
    <cellStyle name="$_0112금감원사무자동화시스템_2003-04행자부-전기(신원)" xfId="2374"/>
    <cellStyle name="$_0112금감원사무자동화시스템_2004-06한국은행강원본부-화폐전시실(최종)" xfId="2375"/>
    <cellStyle name="$_0112금감원사무자동화시스템_경주-길우전기세계캐릭터" xfId="2376"/>
    <cellStyle name="$_0112금감원사무자동화시스템_미래공감-공사정산" xfId="2377"/>
    <cellStyle name="$_0112수도권매립지SW원가" xfId="40"/>
    <cellStyle name="$_0112수도권매립지SW원가_2003-03메트릭스-동해선정산" xfId="2378"/>
    <cellStyle name="$_0112수도권매립지SW원가_2003-04행자부-전기(신원)" xfId="2379"/>
    <cellStyle name="$_0112수도권매립지SW원가_2004-06한국은행강원본부-화폐전시실(최종)" xfId="2380"/>
    <cellStyle name="$_0112수도권매립지SW원가_경주-길우전기세계캐릭터" xfId="2381"/>
    <cellStyle name="$_0112수도권매립지SW원가_미래공감-공사정산" xfId="2382"/>
    <cellStyle name="$_0112중고원-HRD종합정보망구축(完)" xfId="41"/>
    <cellStyle name="$_0112중고원-HRD종합정보망구축(完)_2004-06한국은행강원본부-화폐전시실(최종)" xfId="2383"/>
    <cellStyle name="$_0201종합예술회관의자제작설치" xfId="42"/>
    <cellStyle name="$_0201종합예술회관의자제작설치-1" xfId="43"/>
    <cellStyle name="$_0201종합예술회관의자제작설치-1_0801 한국농촌공사-새만금 내부간척지 지형도 제작" xfId="2384"/>
    <cellStyle name="$_0201종합예술회관의자제작설치-1_지하철training" xfId="2385"/>
    <cellStyle name="$_0202마사회근무복" xfId="44"/>
    <cellStyle name="$_0202마사회근무복_1. 경북염색조합" xfId="2386"/>
    <cellStyle name="$_0202마사회근무복_1. 경북염색조합123" xfId="2387"/>
    <cellStyle name="$_0202마사회근무복_1. 노면결빙감지설비(화흥-매립식-A-최종)" xfId="2388"/>
    <cellStyle name="$_0202마사회근무복_1. 전시물" xfId="2389"/>
    <cellStyle name="$_0202마사회근무복_10-1. 의장(영상관)" xfId="2390"/>
    <cellStyle name="$_0202마사회근무복_2004-06한국은행강원본부-화폐전시실(최종)" xfId="2391"/>
    <cellStyle name="$_0202마사회근무복_D.보라산업" xfId="2402"/>
    <cellStyle name="$_0202마사회근무복_강원지역본부(2006년_060109)" xfId="2392"/>
    <cellStyle name="$_0202마사회근무복_경남지역본부-" xfId="2393"/>
    <cellStyle name="$_0202마사회근무복_경북지역본부-" xfId="2394"/>
    <cellStyle name="$_0202마사회근무복_수입원가계산서(앤화)" xfId="2395"/>
    <cellStyle name="$_0202마사회근무복_신·재생에너지홍보관 전시물제작(전시조합)" xfId="2396"/>
    <cellStyle name="$_0202마사회근무복_신한은행" xfId="45"/>
    <cellStyle name="$_0202마사회근무복_중부지역본부-" xfId="2397"/>
    <cellStyle name="$_0202마사회근무복_축중기제조" xfId="2398"/>
    <cellStyle name="$_0202마사회근무복_충청지역본부-" xfId="2399"/>
    <cellStyle name="$_0202마사회근무복_통행료면탈방지시스템(최종)" xfId="2400"/>
    <cellStyle name="$_0202마사회근무복_호남지역본부-" xfId="2401"/>
    <cellStyle name="$_0202부경교재-승강칠판" xfId="46"/>
    <cellStyle name="$_0202부경교재-승강칠판_1. 경북염색조합" xfId="2403"/>
    <cellStyle name="$_0202부경교재-승강칠판_1. 경북염색조합123" xfId="2404"/>
    <cellStyle name="$_0202부경교재-승강칠판_1. 노면결빙감지설비(화흥-매립식-A-최종)" xfId="2405"/>
    <cellStyle name="$_0202부경교재-승강칠판_1. 전시물" xfId="2406"/>
    <cellStyle name="$_0202부경교재-승강칠판_10-1. 의장(영상관)" xfId="2407"/>
    <cellStyle name="$_0202부경교재-승강칠판_2004-06한국은행강원본부-화폐전시실(최종)" xfId="2408"/>
    <cellStyle name="$_0202부경교재-승강칠판_D.보라산업" xfId="2419"/>
    <cellStyle name="$_0202부경교재-승강칠판_강원지역본부(2006년_060109)" xfId="2409"/>
    <cellStyle name="$_0202부경교재-승강칠판_경남지역본부-" xfId="2410"/>
    <cellStyle name="$_0202부경교재-승강칠판_경북지역본부-" xfId="2411"/>
    <cellStyle name="$_0202부경교재-승강칠판_수입원가계산서(앤화)" xfId="2412"/>
    <cellStyle name="$_0202부경교재-승강칠판_신·재생에너지홍보관 전시물제작(전시조합)" xfId="2413"/>
    <cellStyle name="$_0202부경교재-승강칠판_신한은행" xfId="47"/>
    <cellStyle name="$_0202부경교재-승강칠판_중부지역본부-" xfId="2414"/>
    <cellStyle name="$_0202부경교재-승강칠판_축중기제조" xfId="2415"/>
    <cellStyle name="$_0202부경교재-승강칠판_충청지역본부-" xfId="2416"/>
    <cellStyle name="$_0202부경교재-승강칠판_통행료면탈방지시스템(최종)" xfId="2417"/>
    <cellStyle name="$_0202부경교재-승강칠판_호남지역본부-" xfId="2418"/>
    <cellStyle name="$_0204한국석묘납골함-1규격" xfId="48"/>
    <cellStyle name="$_0204한국석묘납골함-1규격_2004-06한국은행강원본부-화폐전시실(최종)" xfId="2420"/>
    <cellStyle name="$_0205TTMS-긴급전화기&amp;전체총괄" xfId="49"/>
    <cellStyle name="$_0206금감원금융정보교환망재구축" xfId="50"/>
    <cellStyle name="$_0206금감원금융정보교환망재구축_2004-06한국은행강원본부-화폐전시실(최종)" xfId="2421"/>
    <cellStyle name="$_0206정통부수납장표기기제작설치" xfId="51"/>
    <cellStyle name="$_0206정통부수납장표기기제작설치_0801 한국농촌공사-새만금 내부간척지 지형도 제작" xfId="2422"/>
    <cellStyle name="$_0206정통부수납장표기기제작설치_지하철training" xfId="2423"/>
    <cellStyle name="$_0207담배인삼공사-담요" xfId="52"/>
    <cellStyle name="$_0207담배인삼공사-담요_0801 한국농촌공사-새만금 내부간척지 지형도 제작" xfId="2424"/>
    <cellStyle name="$_0207담배인삼공사-담요_지하철training" xfId="2425"/>
    <cellStyle name="$_0208레비텍-다층여과기설계변경" xfId="53"/>
    <cellStyle name="$_0208레비텍-다층여과기설계변경_0801 한국농촌공사-새만금 내부간척지 지형도 제작" xfId="2426"/>
    <cellStyle name="$_0208레비텍-다층여과기설계변경_지하철training" xfId="2427"/>
    <cellStyle name="$_0209이산화염소발생기-설치(50K)" xfId="54"/>
    <cellStyle name="$_0209이산화염소발생기-설치(50K)_0801 한국농촌공사-새만금 내부간척지 지형도 제작" xfId="2428"/>
    <cellStyle name="$_0209이산화염소발생기-설치(50K)_지하철training" xfId="2429"/>
    <cellStyle name="$_0210현대정보기술-TD이중계" xfId="55"/>
    <cellStyle name="$_0210현대정보기술-TD이중계_0801 한국농촌공사-새만금 내부간척지 지형도 제작" xfId="2430"/>
    <cellStyle name="$_0210현대정보기술-TD이중계_지하철training" xfId="2431"/>
    <cellStyle name="$_0211조달청-#1대북지원사업정산(1월7일)" xfId="56"/>
    <cellStyle name="$_0211조달청-#1대북지원사업정산(1월7일)_0801 한국농촌공사-새만금 내부간척지 지형도 제작" xfId="2432"/>
    <cellStyle name="$_0211조달청-#1대북지원사업정산(1월7일)_지하철training" xfId="2433"/>
    <cellStyle name="$_0212금감원-법규정보시스템(完)" xfId="57"/>
    <cellStyle name="$_0212금감원-법규정보시스템(完)_0801 한국농촌공사-새만금 내부간척지 지형도 제작" xfId="2434"/>
    <cellStyle name="$_0212금감원-법규정보시스템(完)_2003-03메트릭스-동해선정산" xfId="2435"/>
    <cellStyle name="$_0212금감원-법규정보시스템(完)_2003-04행자부-전기(신원)" xfId="2436"/>
    <cellStyle name="$_0212금감원-법규정보시스템(完)_경주-길우전기세계캐릭터" xfId="2437"/>
    <cellStyle name="$_0212금감원-법규정보시스템(完)_미래공감-공사정산" xfId="2438"/>
    <cellStyle name="$_0212금감원-법규정보시스템(完)_지하철training" xfId="2439"/>
    <cellStyle name="$_0301교통방송-CCTV유지보수" xfId="58"/>
    <cellStyle name="$_0301교통방송-CCTV유지보수_0801 한국농촌공사-새만금 내부간척지 지형도 제작" xfId="2440"/>
    <cellStyle name="$_0301교통방송-CCTV유지보수_지하철training" xfId="2441"/>
    <cellStyle name="$_0302인천경찰청-무인단속기위탁관리" xfId="59"/>
    <cellStyle name="$_0302인천경찰청-무인단속기위탁관리_2004-06한국은행강원본부-화폐전시실(최종)" xfId="2442"/>
    <cellStyle name="$_0302조달청-대북지원2차(안성연)" xfId="60"/>
    <cellStyle name="$_0302조달청-대북지원2차(안성연)_0801 한국농촌공사-새만금 내부간척지 지형도 제작" xfId="2443"/>
    <cellStyle name="$_0302조달청-대북지원2차(안성연)_지하철training" xfId="2444"/>
    <cellStyle name="$_0302조달청-대북지원2차(최수현)" xfId="61"/>
    <cellStyle name="$_0302조달청-대북지원2차(최수현)_0801 한국농촌공사-새만금 내부간척지 지형도 제작" xfId="2445"/>
    <cellStyle name="$_0302조달청-대북지원2차(최수현)_지하철training" xfId="2446"/>
    <cellStyle name="$_0302표준문서-쌍용정보통신(신)" xfId="62"/>
    <cellStyle name="$_0302표준문서-쌍용정보통신(신)_0801 한국농촌공사-새만금 내부간척지 지형도 제작" xfId="2447"/>
    <cellStyle name="$_0302표준문서-쌍용정보통신(신)_지하철training" xfId="2448"/>
    <cellStyle name="$_0304소프트파워-정부표준전자문서시스템" xfId="63"/>
    <cellStyle name="$_0304소프트파워-정부표준전자문서시스템(完)" xfId="64"/>
    <cellStyle name="$_0304소프트파워-정부표준전자문서시스템(完)_2004-06한국은행강원본부-화폐전시실(최종)" xfId="2449"/>
    <cellStyle name="$_0304소프트파워-정부표준전자문서시스템_0801 한국농촌공사-새만금 내부간척지 지형도 제작" xfId="2450"/>
    <cellStyle name="$_0304소프트파워-정부표준전자문서시스템_지하철training" xfId="2451"/>
    <cellStyle name="$_0304철도청-주변환장치-1" xfId="65"/>
    <cellStyle name="$_0304철도청-주변환장치-1_0801 한국농촌공사-새만금 내부간척지 지형도 제작" xfId="2452"/>
    <cellStyle name="$_0304철도청-주변환장치-1_지하철training" xfId="2453"/>
    <cellStyle name="$_0305금감원-금융통계정보시스템구축(完)" xfId="66"/>
    <cellStyle name="$_0305금감원-금융통계정보시스템구축(完)_0801 한국농촌공사-새만금 내부간척지 지형도 제작" xfId="2454"/>
    <cellStyle name="$_0305금감원-금융통계정보시스템구축(完)_지하철training" xfId="2455"/>
    <cellStyle name="$_0305제낭조합-면범포지" xfId="67"/>
    <cellStyle name="$_0305제낭조합-면범포지_0801 한국농촌공사-새만금 내부간척지 지형도 제작" xfId="2456"/>
    <cellStyle name="$_0305제낭조합-면범포지_지하철training" xfId="2457"/>
    <cellStyle name="$_0306제낭공업협동조합-면범포지원단(경비까지)" xfId="68"/>
    <cellStyle name="$_0306제낭공업협동조합-면범포지원단(경비까지)_0801 한국농촌공사-새만금 내부간척지 지형도 제작" xfId="2458"/>
    <cellStyle name="$_0306제낭공업협동조합-면범포지원단(경비까지)_지하철training" xfId="2459"/>
    <cellStyle name="$_0307경찰청-무인교통단속표준SW개발용역(完)" xfId="69"/>
    <cellStyle name="$_0307경찰청-무인교통단속표준SW개발용역(完)_0801 한국농촌공사-새만금 내부간척지 지형도 제작" xfId="2460"/>
    <cellStyle name="$_0307경찰청-무인교통단속표준SW개발용역(完)_지하철training" xfId="2461"/>
    <cellStyle name="$_0308조달청-#8대북지원사업정산" xfId="70"/>
    <cellStyle name="$_0308조달청-#8대북지원사업정산_0801 한국농촌공사-새만금 내부간척지 지형도 제작" xfId="2462"/>
    <cellStyle name="$_0308조달청-#8대북지원사업정산_지하철training" xfId="2463"/>
    <cellStyle name="$_0309두합크린텍-설치원가" xfId="71"/>
    <cellStyle name="$_0309두합크린텍-설치원가_0801 한국농촌공사-새만금 내부간척지 지형도 제작" xfId="2464"/>
    <cellStyle name="$_0309두합크린텍-설치원가_지하철training" xfId="2465"/>
    <cellStyle name="$_0309조달청-#9대북지원사업정산" xfId="72"/>
    <cellStyle name="$_0309조달청-#9대북지원사업정산_0801 한국농촌공사-새만금 내부간척지 지형도 제작" xfId="2466"/>
    <cellStyle name="$_0309조달청-#9대북지원사업정산_지하철training" xfId="2467"/>
    <cellStyle name="$_0310여주상수도-탈수기(유천ENG)" xfId="73"/>
    <cellStyle name="$_0310여주상수도-탈수기(유천ENG)_0801 한국농촌공사-새만금 내부간척지 지형도 제작" xfId="2468"/>
    <cellStyle name="$_0310여주상수도-탈수기(유천ENG)_지하철training" xfId="2469"/>
    <cellStyle name="$_0311대기해양작업시간" xfId="74"/>
    <cellStyle name="$_0311대기해양작업시간_0801 한국농촌공사-새만금 내부간척지 지형도 제작" xfId="2470"/>
    <cellStyle name="$_0311대기해양작업시간_지하철training" xfId="2471"/>
    <cellStyle name="$_0311대기해양중형등명기" xfId="75"/>
    <cellStyle name="$_0311대기해양중형등명기_0801 한국농촌공사-새만금 내부간척지 지형도 제작" xfId="2472"/>
    <cellStyle name="$_0311대기해양중형등명기_지하철training" xfId="2473"/>
    <cellStyle name="$_0311행자부-재해대책연구용역16건(完)" xfId="2474"/>
    <cellStyle name="$_0312국민체육진흥공단-전기부문" xfId="76"/>
    <cellStyle name="$_0312국민체육진흥공단-전기부문_0801 한국농촌공사-새만금 내부간척지 지형도 제작" xfId="2475"/>
    <cellStyle name="$_0312국민체육진흥공단-전기부문_지하철training" xfId="2476"/>
    <cellStyle name="$_0312대기해양-중형등명기제작설치" xfId="77"/>
    <cellStyle name="$_0312대기해양-중형등명기제작설치_0801 한국농촌공사-새만금 내부간척지 지형도 제작" xfId="2477"/>
    <cellStyle name="$_0312대기해양-중형등명기제작설치_지하철training" xfId="2478"/>
    <cellStyle name="$_0312라이준-칼라아스콘4규격" xfId="78"/>
    <cellStyle name="$_0312라이준-칼라아스콘4규격_0801 한국농촌공사-새만금 내부간척지 지형도 제작" xfId="2479"/>
    <cellStyle name="$_0312라이준-칼라아스콘4규격_지하철training" xfId="2480"/>
    <cellStyle name="$_0401집진기프로그램SW개발비산정" xfId="79"/>
    <cellStyle name="$_0401집진기프로그램SW개발비산정_0801 한국농촌공사-새만금 내부간척지 지형도 제작" xfId="2481"/>
    <cellStyle name="$_0401집진기프로그램SW개발비산정_지하철training" xfId="2482"/>
    <cellStyle name="$_0402조달청-대북지원사업2차#4" xfId="2483"/>
    <cellStyle name="$_0404경찰청-정지선준수율조사용역" xfId="2484"/>
    <cellStyle name="$_0407삼성SDS-차량단말기외(버스정보시스템SW부문)" xfId="2485"/>
    <cellStyle name="$_0412금감원-금융보고서작성기시스템개선(完)" xfId="2486"/>
    <cellStyle name="$_0412스타밴코리아-단말기(개발비부문完)" xfId="2487"/>
    <cellStyle name="$_0506금감원-전자문서시스템구축(完)" xfId="2488"/>
    <cellStyle name="$_0508경찰청-헬기정비(한벨&amp;LG)" xfId="2489"/>
    <cellStyle name="$_0509예금공사-내부성과평가컨설팅" xfId="2490"/>
    <cellStyle name="$_0511철도공사-SW개발부문" xfId="2491"/>
    <cellStyle name="$_0512경찰청-GPS" xfId="2492"/>
    <cellStyle name="$_0512현대정보기술-PSD기능관련" xfId="2493"/>
    <cellStyle name="$_0606공군군수사-제2MCRC유지보수" xfId="2494"/>
    <cellStyle name="$_0609언론재단-전사적종합정보시스템" xfId="2495"/>
    <cellStyle name="$_0701-HIT-AFC소프트웨어부문" xfId="2496"/>
    <cellStyle name="$_0702농촌공사-ERP구축2단계" xfId="2497"/>
    <cellStyle name="$_0801 한국농촌공사-새만금 내부간척지 지형도 제작" xfId="2498"/>
    <cellStyle name="$_1. 경북염색조합" xfId="2499"/>
    <cellStyle name="$_1. 경북염색조합123" xfId="2500"/>
    <cellStyle name="$_1. 노면결빙감지설비(화흥-매립식-A-최종)" xfId="2501"/>
    <cellStyle name="$_1. 전시물" xfId="2502"/>
    <cellStyle name="$_10-1. 의장(영상관)" xfId="2503"/>
    <cellStyle name="$_13. 관리동" xfId="80"/>
    <cellStyle name="$_2001-06조달청신성-한냉지형" xfId="81"/>
    <cellStyle name="$_2001-06조달청신성-한냉지형_0801 한국농촌공사-새만금 내부간척지 지형도 제작" xfId="2504"/>
    <cellStyle name="$_2001-06조달청신성-한냉지형_지하철training" xfId="2505"/>
    <cellStyle name="$_2002-03경찰대학-졸업식" xfId="82"/>
    <cellStyle name="$_2002-03경찰대학-졸업식_0801 한국농촌공사-새만금 내부간척지 지형도 제작" xfId="2506"/>
    <cellStyle name="$_2002-03경찰대학-졸업식_2003-03메트릭스-동해선정산" xfId="2507"/>
    <cellStyle name="$_2002-03경찰대학-졸업식_2003-04행자부-전기(신원)" xfId="2508"/>
    <cellStyle name="$_2002-03경찰대학-졸업식_경주-길우전기세계캐릭터" xfId="2509"/>
    <cellStyle name="$_2002-03경찰대학-졸업식_미래공감-공사정산" xfId="2510"/>
    <cellStyle name="$_2002-03경찰대학-졸업식_지하철training" xfId="2511"/>
    <cellStyle name="$_2002-03경찰청-경찰표지장" xfId="83"/>
    <cellStyle name="$_2002-03경찰청-경찰표지장_0801 한국농촌공사-새만금 내부간척지 지형도 제작" xfId="2512"/>
    <cellStyle name="$_2002-03경찰청-경찰표지장_지하철training" xfId="2513"/>
    <cellStyle name="$_2002-03반디-가로등(열주형)" xfId="84"/>
    <cellStyle name="$_2002-03반디-가로등(열주형)_0801 한국농촌공사-새만금 내부간척지 지형도 제작" xfId="2514"/>
    <cellStyle name="$_2002-03반디-가로등(열주형)_지하철training" xfId="2515"/>
    <cellStyle name="$_2002-03신화전자-감지기" xfId="85"/>
    <cellStyle name="$_2002-03신화전자-감지기_0801 한국농촌공사-새만금 내부간척지 지형도 제작" xfId="2516"/>
    <cellStyle name="$_2002-03신화전자-감지기_2003-03메트릭스-동해선정산" xfId="2517"/>
    <cellStyle name="$_2002-03신화전자-감지기_2003-04행자부-전기(신원)" xfId="2518"/>
    <cellStyle name="$_2002-03신화전자-감지기_경주-길우전기세계캐릭터" xfId="2519"/>
    <cellStyle name="$_2002-03신화전자-감지기_미래공감-공사정산" xfId="2520"/>
    <cellStyle name="$_2002-03신화전자-감지기_지하철training" xfId="2521"/>
    <cellStyle name="$_2002-04강원랜드-슬러트머신" xfId="86"/>
    <cellStyle name="$_2002-04강원랜드-슬러트머신_0801 한국농촌공사-새만금 내부간척지 지형도 제작" xfId="2522"/>
    <cellStyle name="$_2002-04강원랜드-슬러트머신_2003-03메트릭스-동해선정산" xfId="2523"/>
    <cellStyle name="$_2002-04강원랜드-슬러트머신_2003-04행자부-전기(신원)" xfId="2524"/>
    <cellStyle name="$_2002-04강원랜드-슬러트머신_경주-길우전기세계캐릭터" xfId="2525"/>
    <cellStyle name="$_2002-04강원랜드-슬러트머신_미래공감-공사정산" xfId="2526"/>
    <cellStyle name="$_2002-04강원랜드-슬러트머신_지하철training" xfId="2527"/>
    <cellStyle name="$_2002-04메가컴-외주무대" xfId="87"/>
    <cellStyle name="$_2002-04메가컴-외주무대_0801 한국농촌공사-새만금 내부간척지 지형도 제작" xfId="2528"/>
    <cellStyle name="$_2002-04메가컴-외주무대_지하철training" xfId="2529"/>
    <cellStyle name="$_2002-04엘지애드-무대" xfId="88"/>
    <cellStyle name="$_2002-04엘지애드-무대_0801 한국농촌공사-새만금 내부간척지 지형도 제작" xfId="2530"/>
    <cellStyle name="$_2002-04엘지애드-무대_지하철training" xfId="2531"/>
    <cellStyle name="$_2002-05강원랜드-슬러트머신(넥스터)" xfId="89"/>
    <cellStyle name="$_2002-05강원랜드-슬러트머신(넥스터)_0801 한국농촌공사-새만금 내부간척지 지형도 제작" xfId="2532"/>
    <cellStyle name="$_2002-05강원랜드-슬러트머신(넥스터)_지하철training" xfId="2533"/>
    <cellStyle name="$_2002-05경기경찰청-냉온수기공사" xfId="90"/>
    <cellStyle name="$_2002-05경기경찰청-냉온수기공사_0801 한국농촌공사-새만금 내부간척지 지형도 제작" xfId="2534"/>
    <cellStyle name="$_2002-05경기경찰청-냉온수기공사_지하철training" xfId="2535"/>
    <cellStyle name="$_2002-05대통령비서실-카페트" xfId="91"/>
    <cellStyle name="$_2002-05대통령비서실-카페트_0801 한국농촌공사-새만금 내부간척지 지형도 제작" xfId="2536"/>
    <cellStyle name="$_2002-05대통령비서실-카페트_지하철training" xfId="2537"/>
    <cellStyle name="$_2002결과표" xfId="92"/>
    <cellStyle name="$_2002결과표_1. 경북염색조합" xfId="2538"/>
    <cellStyle name="$_2002결과표_1. 경북염색조합123" xfId="2539"/>
    <cellStyle name="$_2002결과표_1. 노면결빙감지설비(화흥-매립식-A-최종)" xfId="2540"/>
    <cellStyle name="$_2002결과표_1. 전시물" xfId="2541"/>
    <cellStyle name="$_2002결과표_10-1. 의장(영상관)" xfId="2542"/>
    <cellStyle name="$_2002결과표_2003-03메트릭스-동해선정산" xfId="2543"/>
    <cellStyle name="$_2002결과표_2003-04행자부-전기(신원)" xfId="2544"/>
    <cellStyle name="$_2002결과표_2004-06한국은행강원본부-화폐전시실(최종)" xfId="2545"/>
    <cellStyle name="$_2002결과표_D.보라산업" xfId="2558"/>
    <cellStyle name="$_2002결과표_강원지역본부(2006년_060109)" xfId="2546"/>
    <cellStyle name="$_2002결과표_경남지역본부-" xfId="2547"/>
    <cellStyle name="$_2002결과표_경북지역본부-" xfId="2548"/>
    <cellStyle name="$_2002결과표_경주-길우전기세계캐릭터" xfId="2549"/>
    <cellStyle name="$_2002결과표_미래공감-공사정산" xfId="2550"/>
    <cellStyle name="$_2002결과표_수입원가계산서(앤화)" xfId="2551"/>
    <cellStyle name="$_2002결과표_신·재생에너지홍보관 전시물제작(전시조합)" xfId="2552"/>
    <cellStyle name="$_2002결과표_신한은행" xfId="93"/>
    <cellStyle name="$_2002결과표_중부지역본부-" xfId="2553"/>
    <cellStyle name="$_2002결과표_축중기제조" xfId="2554"/>
    <cellStyle name="$_2002결과표_충청지역본부-" xfId="2555"/>
    <cellStyle name="$_2002결과표_통행료면탈방지시스템(최종)" xfId="2556"/>
    <cellStyle name="$_2002결과표_호남지역본부-" xfId="2557"/>
    <cellStyle name="$_2002결과표1" xfId="94"/>
    <cellStyle name="$_2002결과표1_0801 한국농촌공사-새만금 내부간척지 지형도 제작" xfId="2559"/>
    <cellStyle name="$_2002결과표1_지하철training" xfId="2560"/>
    <cellStyle name="$_2003-01정일사-표창5종" xfId="95"/>
    <cellStyle name="$_2003-01정일사-표창5종_0801 한국농촌공사-새만금 내부간척지 지형도 제작" xfId="2561"/>
    <cellStyle name="$_2003-01정일사-표창5종_지하철training" xfId="2562"/>
    <cellStyle name="$_2003-03메트릭스-동해선정산" xfId="2563"/>
    <cellStyle name="$_2003-04행자부-전기(신원)" xfId="2564"/>
    <cellStyle name="$_2003운송업체자료분석" xfId="2565"/>
    <cellStyle name="$_2004-06한국은행강원본부-화폐전시실(최종)" xfId="2566"/>
    <cellStyle name="$_2004년완성공사원가경비율(변경최종))" xfId="96"/>
    <cellStyle name="$_2004년완성공사원가경비율(조달청미적용)1" xfId="97"/>
    <cellStyle name="$_2007년 소프트웨어 노임단가" xfId="2567"/>
    <cellStyle name="$_5월부산마사회발주기제작1" xfId="98"/>
    <cellStyle name="$_6월춘천한국은행SW" xfId="2568"/>
    <cellStyle name="$_D.보라산업" xfId="2717"/>
    <cellStyle name="$_db진흥" xfId="145"/>
    <cellStyle name="$_Pilot플랜트-계변경" xfId="146"/>
    <cellStyle name="$_Pilot플랜트-계변경_0801 한국농촌공사-새만금 내부간척지 지형도 제작" xfId="2718"/>
    <cellStyle name="$_Pilot플랜트-계변경_지하철training" xfId="2719"/>
    <cellStyle name="$_Pilot플랜트이전설치-변경최종" xfId="147"/>
    <cellStyle name="$_Pilot플랜트이전설치-변경최종_0801 한국농촌공사-새만금 내부간척지 지형도 제작" xfId="2720"/>
    <cellStyle name="$_Pilot플랜트이전설치-변경최종_지하철training" xfId="2721"/>
    <cellStyle name="$_SE40" xfId="148"/>
    <cellStyle name="$_SW(케이비)" xfId="149"/>
    <cellStyle name="$_SW(케이비)_0801 한국농촌공사-새만금 내부간척지 지형도 제작" xfId="2722"/>
    <cellStyle name="$_SW(케이비)_지하철training" xfId="2723"/>
    <cellStyle name="$_간지,목차,페이지,표지" xfId="99"/>
    <cellStyle name="$_간지,목차,페이지,표지_0801 한국농촌공사-새만금 내부간척지 지형도 제작" xfId="2569"/>
    <cellStyle name="$_간지,목차,페이지,표지_지하철training" xfId="2570"/>
    <cellStyle name="$_강원지역본부(2006년_060109)" xfId="2571"/>
    <cellStyle name="$_견적2" xfId="100"/>
    <cellStyle name="$_경남지역본부-" xfId="2572"/>
    <cellStyle name="$_경북지역본부-" xfId="2573"/>
    <cellStyle name="$_경주-길우전기세계캐릭터" xfId="2574"/>
    <cellStyle name="$_경찰청-근무,기동복" xfId="101"/>
    <cellStyle name="$_경찰청-근무,기동복_2003-03메트릭스-동해선정산" xfId="2575"/>
    <cellStyle name="$_경찰청-근무,기동복_2003-04행자부-전기(신원)" xfId="2576"/>
    <cellStyle name="$_경찰청-근무,기동복_2004-06한국은행강원본부-화폐전시실(최종)" xfId="2577"/>
    <cellStyle name="$_경찰청-근무,기동복_경주-길우전기세계캐릭터" xfId="2578"/>
    <cellStyle name="$_경찰청-근무,기동복_미래공감-공사정산" xfId="2579"/>
    <cellStyle name="$_공사일반관리비양식" xfId="102"/>
    <cellStyle name="$_공사일반관리비양식_0801 한국농촌공사-새만금 내부간척지 지형도 제작" xfId="2580"/>
    <cellStyle name="$_공사일반관리비양식_지하철training" xfId="2581"/>
    <cellStyle name="$_관리동sw" xfId="103"/>
    <cellStyle name="$_기아" xfId="104"/>
    <cellStyle name="$_기초공사" xfId="105"/>
    <cellStyle name="$_기초공사_0801 한국농촌공사-새만금 내부간척지 지형도 제작" xfId="2582"/>
    <cellStyle name="$_기초공사_지하철training" xfId="2583"/>
    <cellStyle name="$_네인텍정보기술-회로카드(수현)" xfId="106"/>
    <cellStyle name="$_네인텍정보기술-회로카드(수현)_2003-03메트릭스-동해선정산" xfId="2584"/>
    <cellStyle name="$_네인텍정보기술-회로카드(수현)_2003-04행자부-전기(신원)" xfId="2585"/>
    <cellStyle name="$_네인텍정보기술-회로카드(수현)_2004-06한국은행강원본부-화폐전시실(최종)" xfId="2586"/>
    <cellStyle name="$_네인텍정보기술-회로카드(수현)_경주-길우전기세계캐릭터" xfId="2587"/>
    <cellStyle name="$_네인텍정보기술-회로카드(수현)_미래공감-공사정산" xfId="2588"/>
    <cellStyle name="$_대기해양노무비" xfId="107"/>
    <cellStyle name="$_대기해양노무비_0801 한국농촌공사-새만금 내부간척지 지형도 제작" xfId="2589"/>
    <cellStyle name="$_대기해양노무비_지하철training" xfId="2590"/>
    <cellStyle name="$_대북자재8월분" xfId="108"/>
    <cellStyle name="$_대북자재8월분_0801 한국농촌공사-새만금 내부간척지 지형도 제작" xfId="2591"/>
    <cellStyle name="$_대북자재8월분_지하철training" xfId="2592"/>
    <cellStyle name="$_대북자재8월분-1" xfId="109"/>
    <cellStyle name="$_대북자재8월분-1_0801 한국농촌공사-새만금 내부간척지 지형도 제작" xfId="2593"/>
    <cellStyle name="$_대북자재8월분-1_지하철training" xfId="2594"/>
    <cellStyle name="$_동산용사촌수현(원본)" xfId="110"/>
    <cellStyle name="$_동산용사촌수현(원본)_2003-03메트릭스-동해선정산" xfId="2595"/>
    <cellStyle name="$_동산용사촌수현(원본)_2003-04행자부-전기(신원)" xfId="2596"/>
    <cellStyle name="$_동산용사촌수현(원본)_2004-06한국은행강원본부-화폐전시실(최종)" xfId="2597"/>
    <cellStyle name="$_동산용사촌수현(원본)_경주-길우전기세계캐릭터" xfId="2598"/>
    <cellStyle name="$_동산용사촌수현(원본)_미래공감-공사정산" xfId="2599"/>
    <cellStyle name="$_목차" xfId="111"/>
    <cellStyle name="$_미래공감-공사정산" xfId="2600"/>
    <cellStyle name="$_백제군사전시1" xfId="112"/>
    <cellStyle name="$_백제군사전시1_0801 한국농촌공사-새만금 내부간척지 지형도 제작" xfId="2601"/>
    <cellStyle name="$_백제군사전시1_지하철training" xfId="2602"/>
    <cellStyle name="$_수입원가계산서(앤화)" xfId="2603"/>
    <cellStyle name="$_수초제거기(대양기계)" xfId="113"/>
    <cellStyle name="$_수초제거기(대양기계)_1. 경북염색조합" xfId="2604"/>
    <cellStyle name="$_수초제거기(대양기계)_1. 경북염색조합123" xfId="2605"/>
    <cellStyle name="$_수초제거기(대양기계)_1. 노면결빙감지설비(화흥-매립식-A-최종)" xfId="2606"/>
    <cellStyle name="$_수초제거기(대양기계)_1. 전시물" xfId="2607"/>
    <cellStyle name="$_수초제거기(대양기계)_10-1. 의장(영상관)" xfId="2608"/>
    <cellStyle name="$_수초제거기(대양기계)_2003-03메트릭스-동해선정산" xfId="2609"/>
    <cellStyle name="$_수초제거기(대양기계)_2003-04행자부-전기(신원)" xfId="2610"/>
    <cellStyle name="$_수초제거기(대양기계)_2004-06한국은행강원본부-화폐전시실(최종)" xfId="2611"/>
    <cellStyle name="$_수초제거기(대양기계)_D.보라산업" xfId="2624"/>
    <cellStyle name="$_수초제거기(대양기계)_강원지역본부(2006년_060109)" xfId="2612"/>
    <cellStyle name="$_수초제거기(대양기계)_경남지역본부-" xfId="2613"/>
    <cellStyle name="$_수초제거기(대양기계)_경북지역본부-" xfId="2614"/>
    <cellStyle name="$_수초제거기(대양기계)_경주-길우전기세계캐릭터" xfId="2615"/>
    <cellStyle name="$_수초제거기(대양기계)_미래공감-공사정산" xfId="2616"/>
    <cellStyle name="$_수초제거기(대양기계)_수입원가계산서(앤화)" xfId="2617"/>
    <cellStyle name="$_수초제거기(대양기계)_신·재생에너지홍보관 전시물제작(전시조합)" xfId="2618"/>
    <cellStyle name="$_수초제거기(대양기계)_신한은행" xfId="114"/>
    <cellStyle name="$_수초제거기(대양기계)_중부지역본부-" xfId="2619"/>
    <cellStyle name="$_수초제거기(대양기계)_축중기제조" xfId="2620"/>
    <cellStyle name="$_수초제거기(대양기계)_충청지역본부-" xfId="2621"/>
    <cellStyle name="$_수초제거기(대양기계)_통행료면탈방지시스템(최종)" xfId="2622"/>
    <cellStyle name="$_수초제거기(대양기계)_호남지역본부-" xfId="2623"/>
    <cellStyle name="$_시설용역" xfId="115"/>
    <cellStyle name="$_시설용역_0801 한국농촌공사-새만금 내부간척지 지형도 제작" xfId="2625"/>
    <cellStyle name="$_시설용역_지하철training" xfId="2626"/>
    <cellStyle name="$_신·재생에너지홍보관 전시물제작(전시조합)" xfId="2627"/>
    <cellStyle name="$_신한은행" xfId="116"/>
    <cellStyle name="$_암전정밀실체현미경(수현)" xfId="117"/>
    <cellStyle name="$_오리엔탈" xfId="118"/>
    <cellStyle name="$_오리엔탈_0801 한국농촌공사-새만금 내부간척지 지형도 제작" xfId="2628"/>
    <cellStyle name="$_오리엔탈_지하철training" xfId="2629"/>
    <cellStyle name="$_원본 - 한국전기교통-개선형신호등 4종" xfId="119"/>
    <cellStyle name="$_원본 - 한국전기교통-개선형신호등 4종_1. 경북염색조합" xfId="2630"/>
    <cellStyle name="$_원본 - 한국전기교통-개선형신호등 4종_1. 경북염색조합123" xfId="2631"/>
    <cellStyle name="$_원본 - 한국전기교통-개선형신호등 4종_1. 노면결빙감지설비(화흥-매립식-A-최종)" xfId="2632"/>
    <cellStyle name="$_원본 - 한국전기교통-개선형신호등 4종_1. 전시물" xfId="2633"/>
    <cellStyle name="$_원본 - 한국전기교통-개선형신호등 4종_10-1. 의장(영상관)" xfId="2634"/>
    <cellStyle name="$_원본 - 한국전기교통-개선형신호등 4종_2003-03메트릭스-동해선정산" xfId="2635"/>
    <cellStyle name="$_원본 - 한국전기교통-개선형신호등 4종_2003-04행자부-전기(신원)" xfId="2636"/>
    <cellStyle name="$_원본 - 한국전기교통-개선형신호등 4종_2004-06한국은행강원본부-화폐전시실(최종)" xfId="2637"/>
    <cellStyle name="$_원본 - 한국전기교통-개선형신호등 4종_D.보라산업" xfId="2650"/>
    <cellStyle name="$_원본 - 한국전기교통-개선형신호등 4종_강원지역본부(2006년_060109)" xfId="2638"/>
    <cellStyle name="$_원본 - 한국전기교통-개선형신호등 4종_경남지역본부-" xfId="2639"/>
    <cellStyle name="$_원본 - 한국전기교통-개선형신호등 4종_경북지역본부-" xfId="2640"/>
    <cellStyle name="$_원본 - 한국전기교통-개선형신호등 4종_경주-길우전기세계캐릭터" xfId="2641"/>
    <cellStyle name="$_원본 - 한국전기교통-개선형신호등 4종_미래공감-공사정산" xfId="2642"/>
    <cellStyle name="$_원본 - 한국전기교통-개선형신호등 4종_수입원가계산서(앤화)" xfId="2643"/>
    <cellStyle name="$_원본 - 한국전기교통-개선형신호등 4종_신·재생에너지홍보관 전시물제작(전시조합)" xfId="2644"/>
    <cellStyle name="$_원본 - 한국전기교통-개선형신호등 4종_신한은행" xfId="120"/>
    <cellStyle name="$_원본 - 한국전기교통-개선형신호등 4종_중부지역본부-" xfId="2645"/>
    <cellStyle name="$_원본 - 한국전기교통-개선형신호등 4종_축중기제조" xfId="2646"/>
    <cellStyle name="$_원본 - 한국전기교통-개선형신호등 4종_충청지역본부-" xfId="2647"/>
    <cellStyle name="$_원본 - 한국전기교통-개선형신호등 4종_통행료면탈방지시스템(최종)" xfId="2648"/>
    <cellStyle name="$_원본 - 한국전기교통-개선형신호등 4종_호남지역본부-" xfId="2649"/>
    <cellStyle name="$_인력공단-목차.간지" xfId="2651"/>
    <cellStyle name="$_재료비" xfId="121"/>
    <cellStyle name="$_제경비율모음" xfId="122"/>
    <cellStyle name="$_제경비율모음_2004-06한국은행강원본부-화폐전시실(최종)" xfId="2652"/>
    <cellStyle name="$_제조원가" xfId="123"/>
    <cellStyle name="$_제조원가_0801 한국농촌공사-새만금 내부간척지 지형도 제작" xfId="2653"/>
    <cellStyle name="$_제조원가_지하철training" xfId="2654"/>
    <cellStyle name="$_조달청-B판사천강교제작(최종본)" xfId="132"/>
    <cellStyle name="$_조달청-B판사천강교제작(최종본)_0801 한국농촌공사-새만금 내부간척지 지형도 제작" xfId="2671"/>
    <cellStyle name="$_조달청-B판사천강교제작(최종본)_지하철training" xfId="2672"/>
    <cellStyle name="$_조달청-대북지원3차(최수현)" xfId="124"/>
    <cellStyle name="$_조달청-대북지원3차(최수현)_0801 한국농촌공사-새만금 내부간척지 지형도 제작" xfId="2655"/>
    <cellStyle name="$_조달청-대북지원3차(최수현)_지하철training" xfId="2656"/>
    <cellStyle name="$_조달청-대북지원4차(최수현)" xfId="125"/>
    <cellStyle name="$_조달청-대북지원4차(최수현)_0801 한국농촌공사-새만금 내부간척지 지형도 제작" xfId="2657"/>
    <cellStyle name="$_조달청-대북지원4차(최수현)_지하철training" xfId="2658"/>
    <cellStyle name="$_조달청-대북지원5차(최수현)" xfId="126"/>
    <cellStyle name="$_조달청-대북지원5차(최수현)_0801 한국농촌공사-새만금 내부간척지 지형도 제작" xfId="2659"/>
    <cellStyle name="$_조달청-대북지원5차(최수현)_지하철training" xfId="2660"/>
    <cellStyle name="$_조달청-대북지원6차(번호)" xfId="127"/>
    <cellStyle name="$_조달청-대북지원6차(번호)_0801 한국농촌공사-새만금 내부간척지 지형도 제작" xfId="2661"/>
    <cellStyle name="$_조달청-대북지원6차(번호)_지하철training" xfId="2662"/>
    <cellStyle name="$_조달청-대북지원6차(최수현)" xfId="128"/>
    <cellStyle name="$_조달청-대북지원6차(최수현)_0801 한국농촌공사-새만금 내부간척지 지형도 제작" xfId="2663"/>
    <cellStyle name="$_조달청-대북지원6차(최수현)_지하철training" xfId="2664"/>
    <cellStyle name="$_조달청-대북지원7차(최수현)" xfId="129"/>
    <cellStyle name="$_조달청-대북지원7차(최수현)_0801 한국농촌공사-새만금 내부간척지 지형도 제작" xfId="2665"/>
    <cellStyle name="$_조달청-대북지원7차(최수현)_지하철training" xfId="2666"/>
    <cellStyle name="$_조달청-대북지원8차(최수현)" xfId="130"/>
    <cellStyle name="$_조달청-대북지원8차(최수현)_0801 한국농촌공사-새만금 내부간척지 지형도 제작" xfId="2667"/>
    <cellStyle name="$_조달청-대북지원8차(최수현)_지하철training" xfId="2668"/>
    <cellStyle name="$_조달청-대북지원9차(최수현)" xfId="131"/>
    <cellStyle name="$_조달청-대북지원9차(최수현)_0801 한국농촌공사-새만금 내부간척지 지형도 제작" xfId="2669"/>
    <cellStyle name="$_조달청-대북지원9차(최수현)_지하철training" xfId="2670"/>
    <cellStyle name="$_중부지역본부-" xfId="2673"/>
    <cellStyle name="$_중앙선관위(투표,개표)" xfId="133"/>
    <cellStyle name="$_중앙선관위(투표,개표)_2003-03메트릭스-동해선정산" xfId="2674"/>
    <cellStyle name="$_중앙선관위(투표,개표)_2003-04행자부-전기(신원)" xfId="2675"/>
    <cellStyle name="$_중앙선관위(투표,개표)_2004-06한국은행강원본부-화폐전시실(최종)" xfId="2676"/>
    <cellStyle name="$_중앙선관위(투표,개표)_경주-길우전기세계캐릭터" xfId="2677"/>
    <cellStyle name="$_중앙선관위(투표,개표)_미래공감-공사정산" xfId="2678"/>
    <cellStyle name="$_중앙선관위(투표,개표)-사본" xfId="134"/>
    <cellStyle name="$_중앙선관위(투표,개표)-사본_0801 한국농촌공사-새만금 내부간척지 지형도 제작" xfId="2679"/>
    <cellStyle name="$_중앙선관위(투표,개표)-사본_지하철training" xfId="2680"/>
    <cellStyle name="$_철공가공조립" xfId="135"/>
    <cellStyle name="$_철공가공조립_0801 한국농촌공사-새만금 내부간척지 지형도 제작" xfId="2681"/>
    <cellStyle name="$_철공가공조립_지하철training" xfId="2682"/>
    <cellStyle name="$_최종-한국전기교통-개선형신호등 4종(공수조정)" xfId="136"/>
    <cellStyle name="$_최종-한국전기교통-개선형신호등 4종(공수조정)_1. 경북염색조합" xfId="2683"/>
    <cellStyle name="$_최종-한국전기교통-개선형신호등 4종(공수조정)_1. 경북염색조합123" xfId="2684"/>
    <cellStyle name="$_최종-한국전기교통-개선형신호등 4종(공수조정)_1. 노면결빙감지설비(화흥-매립식-A-최종)" xfId="2685"/>
    <cellStyle name="$_최종-한국전기교통-개선형신호등 4종(공수조정)_1. 전시물" xfId="2686"/>
    <cellStyle name="$_최종-한국전기교통-개선형신호등 4종(공수조정)_10-1. 의장(영상관)" xfId="2687"/>
    <cellStyle name="$_최종-한국전기교통-개선형신호등 4종(공수조정)_2003-03메트릭스-동해선정산" xfId="2688"/>
    <cellStyle name="$_최종-한국전기교통-개선형신호등 4종(공수조정)_2003-04행자부-전기(신원)" xfId="2689"/>
    <cellStyle name="$_최종-한국전기교통-개선형신호등 4종(공수조정)_2004-06한국은행강원본부-화폐전시실(최종)" xfId="2690"/>
    <cellStyle name="$_최종-한국전기교통-개선형신호등 4종(공수조정)_D.보라산업" xfId="2703"/>
    <cellStyle name="$_최종-한국전기교통-개선형신호등 4종(공수조정)_강원지역본부(2006년_060109)" xfId="2691"/>
    <cellStyle name="$_최종-한국전기교통-개선형신호등 4종(공수조정)_경남지역본부-" xfId="2692"/>
    <cellStyle name="$_최종-한국전기교통-개선형신호등 4종(공수조정)_경북지역본부-" xfId="2693"/>
    <cellStyle name="$_최종-한국전기교통-개선형신호등 4종(공수조정)_경주-길우전기세계캐릭터" xfId="2694"/>
    <cellStyle name="$_최종-한국전기교통-개선형신호등 4종(공수조정)_미래공감-공사정산" xfId="2695"/>
    <cellStyle name="$_최종-한국전기교통-개선형신호등 4종(공수조정)_수입원가계산서(앤화)" xfId="2696"/>
    <cellStyle name="$_최종-한국전기교통-개선형신호등 4종(공수조정)_신·재생에너지홍보관 전시물제작(전시조합)" xfId="2697"/>
    <cellStyle name="$_최종-한국전기교통-개선형신호등 4종(공수조정)_신한은행" xfId="137"/>
    <cellStyle name="$_최종-한국전기교통-개선형신호등 4종(공수조정)_중부지역본부-" xfId="2698"/>
    <cellStyle name="$_최종-한국전기교통-개선형신호등 4종(공수조정)_축중기제조" xfId="2699"/>
    <cellStyle name="$_최종-한국전기교통-개선형신호등 4종(공수조정)_충청지역본부-" xfId="2700"/>
    <cellStyle name="$_최종-한국전기교통-개선형신호등 4종(공수조정)_통행료면탈방지시스템(최종)" xfId="2701"/>
    <cellStyle name="$_최종-한국전기교통-개선형신호등 4종(공수조정)_호남지역본부-" xfId="2702"/>
    <cellStyle name="$_축중기제조" xfId="2704"/>
    <cellStyle name="$_충청지역본부-" xfId="2705"/>
    <cellStyle name="$_코솔라-제조원가" xfId="138"/>
    <cellStyle name="$_코솔라-제조원가_0801 한국농촌공사-새만금 내부간척지 지형도 제작" xfId="2706"/>
    <cellStyle name="$_코솔라-제조원가_지하철training" xfId="2707"/>
    <cellStyle name="$_테마공사새로03" xfId="139"/>
    <cellStyle name="$_토지공사-간접비" xfId="140"/>
    <cellStyle name="$_토지공사-간접비_0801 한국농촌공사-새만금 내부간척지 지형도 제작" xfId="2708"/>
    <cellStyle name="$_토지공사-간접비_지하철training" xfId="2709"/>
    <cellStyle name="$_통행료면탈방지시스템(최종)" xfId="2710"/>
    <cellStyle name="$_평창증설매립장-설치" xfId="141"/>
    <cellStyle name="$_한국가스공사필터제조부문" xfId="142"/>
    <cellStyle name="$_한국도로공사" xfId="143"/>
    <cellStyle name="$_한국도로공사_0801 한국농촌공사-새만금 내부간척지 지형도 제작" xfId="2711"/>
    <cellStyle name="$_한국도로공사_지하철training" xfId="2712"/>
    <cellStyle name="$_한국환경(50)" xfId="2713"/>
    <cellStyle name="$_한전내역서-최종" xfId="144"/>
    <cellStyle name="$_한전내역서-최종_0801 한국농촌공사-새만금 내부간척지 지형도 제작" xfId="2714"/>
    <cellStyle name="$_한전내역서-최종_지하철training" xfId="2715"/>
    <cellStyle name="$_호남지역본부-" xfId="2716"/>
    <cellStyle name="(_x0010_" xfId="2724"/>
    <cellStyle name="(##.00)" xfId="150"/>
    <cellStyle name="(△콤마)" xfId="151"/>
    <cellStyle name="(백분율)" xfId="152"/>
    <cellStyle name="(콤마)" xfId="153"/>
    <cellStyle name="(표준)" xfId="1098"/>
    <cellStyle name="?" xfId="2725"/>
    <cellStyle name="?? [0]_??? " xfId="2726"/>
    <cellStyle name="??_x000c_둄_x001b__x000d_|?_x0001_?_x0003__x0014__x0007__x0001__x0001_" xfId="2727"/>
    <cellStyle name="??_x000c_靖?崧U_x0001_A_x0014_?_x0007__x0001__x0001_" xfId="2728"/>
    <cellStyle name="??&amp;O?&amp;H?_x0008__x000f__x0007_?_x0007__x0001__x0001_" xfId="155"/>
    <cellStyle name="??&amp;O?&amp;H?_x0008_??_x0007__x0001__x0001_" xfId="156"/>
    <cellStyle name="??&amp;O?&amp;H?_x0008__x000f__x0007_?_x0007__x0001__x0001__단가산출서(건널목)vol3_1" xfId="2729"/>
    <cellStyle name="??&amp;쏗?뷐9_x0008__x0011__x0007_?_x0007__x0001__x0001_" xfId="154"/>
    <cellStyle name="???­ [0]_¸ð??¸·" xfId="157"/>
    <cellStyle name="???­_¸ð??¸·" xfId="158"/>
    <cellStyle name="???Ø_¸ð??¸·" xfId="159"/>
    <cellStyle name="??_??? " xfId="2730"/>
    <cellStyle name="?ðC%U?&amp;H?_x0008_?s_x000a__x0007__x0001__x0001_" xfId="2731"/>
    <cellStyle name="?Þ¸¶ [0]_¸ð??¸·" xfId="161"/>
    <cellStyle name="?Þ¸¶_¸ð??¸·" xfId="162"/>
    <cellStyle name="?W?_laroux" xfId="163"/>
    <cellStyle name="?曹%U?&amp;H?_x0008_?s_x000a__x0007__x0001__x0001_" xfId="160"/>
    <cellStyle name="@_laroux" xfId="164"/>
    <cellStyle name="@_laroux_사본 - 기업정보보호컴플라이언스안내서및자기진단툴개발" xfId="2732"/>
    <cellStyle name="@_laroux_제트베인" xfId="165"/>
    <cellStyle name="@_laroux_제트베인_1" xfId="166"/>
    <cellStyle name="@_laroux_제트베인_1_10월촉매성형" xfId="2733"/>
    <cellStyle name="@_laroux_제트베인_1_10월촉매성형_10월촉매성형" xfId="2734"/>
    <cellStyle name="@_laroux_제트베인_1_10월촉매성형_10월촉매성형_공기호흡기" xfId="2735"/>
    <cellStyle name="@_laroux_제트베인_1_10월촉매성형_10월촉매성형_공기호흡기(작시)" xfId="2736"/>
    <cellStyle name="@_laroux_제트베인_1_10월촉매성형_10월촉매성형_공기호흡기노무공수-041105(최종본)" xfId="2737"/>
    <cellStyle name="@_laroux_제트베인_1_10월촉매성형_10월촉매성형_공기호흡기노무공수-041111(최종본)" xfId="2738"/>
    <cellStyle name="@_laroux_제트베인_1_10월촉매성형_10월촉매성형_노무-041115(최종본)" xfId="2739"/>
    <cellStyle name="@_laroux_제트베인_1_10월촉매성형_공기호흡기" xfId="2740"/>
    <cellStyle name="@_laroux_제트베인_1_10월촉매성형_공기호흡기(작시)" xfId="2741"/>
    <cellStyle name="@_laroux_제트베인_1_10월촉매성형_공기호흡기노무공수-041105(최종본)" xfId="2742"/>
    <cellStyle name="@_laroux_제트베인_1_10월촉매성형_공기호흡기노무공수-041111(최종본)" xfId="2743"/>
    <cellStyle name="@_laroux_제트베인_1_10월촉매성형_국제출입시스템" xfId="2744"/>
    <cellStyle name="@_laroux_제트베인_1_10월촉매성형_낙석방지책" xfId="2745"/>
    <cellStyle name="@_laroux_제트베인_1_10월촉매성형_낙석방지책(최종)" xfId="2746"/>
    <cellStyle name="@_laroux_제트베인_1_10월촉매성형_노무-041115(최종본)" xfId="2747"/>
    <cellStyle name="@_laroux_제트베인_1_2004농협유기질(미광)표준" xfId="2748"/>
    <cellStyle name="@_laroux_제트베인_1_6월실버메이트용(한국과학기술원)수정" xfId="2749"/>
    <cellStyle name="@_laroux_제트베인_1_6월실버메이트용(한국과학기술원)수정_10월촉매성형" xfId="2750"/>
    <cellStyle name="@_laroux_제트베인_1_6월실버메이트용(한국과학기술원)수정_10월촉매성형_공기호흡기" xfId="2751"/>
    <cellStyle name="@_laroux_제트베인_1_6월실버메이트용(한국과학기술원)수정_10월촉매성형_공기호흡기(작시)" xfId="2752"/>
    <cellStyle name="@_laroux_제트베인_1_6월실버메이트용(한국과학기술원)수정_10월촉매성형_공기호흡기노무공수-041105(최종본)" xfId="2753"/>
    <cellStyle name="@_laroux_제트베인_1_6월실버메이트용(한국과학기술원)수정_10월촉매성형_공기호흡기노무공수-041111(최종본)" xfId="2754"/>
    <cellStyle name="@_laroux_제트베인_1_6월실버메이트용(한국과학기술원)수정_10월촉매성형_노무-041115(최종본)" xfId="2755"/>
    <cellStyle name="@_laroux_제트베인_1_6월실버메이트용(한국과학기술원)수정_공기호흡기" xfId="2756"/>
    <cellStyle name="@_laroux_제트베인_1_6월실버메이트용(한국과학기술원)수정_공기호흡기(작시)" xfId="2757"/>
    <cellStyle name="@_laroux_제트베인_1_6월실버메이트용(한국과학기술원)수정_공기호흡기노무공수-041105(최종본)" xfId="2758"/>
    <cellStyle name="@_laroux_제트베인_1_6월실버메이트용(한국과학기술원)수정_공기호흡기노무공수-041111(최종본)" xfId="2759"/>
    <cellStyle name="@_laroux_제트베인_1_6월실버메이트용(한국과학기술원)수정_국제출입시스템" xfId="2760"/>
    <cellStyle name="@_laroux_제트베인_1_6월실버메이트용(한국과학기술원)수정_낙석방지책" xfId="2761"/>
    <cellStyle name="@_laroux_제트베인_1_6월실버메이트용(한국과학기술원)수정_낙석방지책(최종)" xfId="2762"/>
    <cellStyle name="@_laroux_제트베인_1_6월실버메이트용(한국과학기술원)수정_노무-041115(최종본)" xfId="2763"/>
    <cellStyle name="@_laroux_제트베인_1_k공사정산" xfId="2797"/>
    <cellStyle name="@_laroux_제트베인_1_k공사정산_2003-12여성부-여성신직업" xfId="2798"/>
    <cellStyle name="@_laroux_제트베인_1_k공사정산_k공사정산" xfId="2800"/>
    <cellStyle name="@_laroux_제트베인_1_k공사정산_미래공감-공사정산" xfId="2799"/>
    <cellStyle name="@_laroux_제트베인_1_경주-길우전기세계캐릭터" xfId="2764"/>
    <cellStyle name="@_laroux_제트베인_1_공기호흡기" xfId="2765"/>
    <cellStyle name="@_laroux_제트베인_1_공기호흡기(작시)" xfId="2766"/>
    <cellStyle name="@_laroux_제트베인_1_공기호흡기노무공수-041105(최종본)" xfId="2767"/>
    <cellStyle name="@_laroux_제트베인_1_공기호흡기노무공수-041111(최종본)" xfId="2768"/>
    <cellStyle name="@_laroux_제트베인_1_노무-041115(최종본)" xfId="2769"/>
    <cellStyle name="@_laroux_제트베인_1_미래공감-공사정산" xfId="2770"/>
    <cellStyle name="@_laroux_제트베인_1_방송통신콘텐츠산업활성화및신규사업개발전략컨설팅추진계획" xfId="2771"/>
    <cellStyle name="@_laroux_제트베인_1_실적인건비" xfId="2772"/>
    <cellStyle name="@_laroux_제트베인_1_실적인건비_k공사정산" xfId="2775"/>
    <cellStyle name="@_laroux_제트베인_1_실적인건비_k공사정산_2003-12여성부-여성신직업" xfId="2776"/>
    <cellStyle name="@_laroux_제트베인_1_실적인건비_k공사정산_k공사정산" xfId="2778"/>
    <cellStyle name="@_laroux_제트베인_1_실적인건비_k공사정산_미래공감-공사정산" xfId="2777"/>
    <cellStyle name="@_laroux_제트베인_1_실적인건비_경주-길우전기세계캐릭터" xfId="2773"/>
    <cellStyle name="@_laroux_제트베인_1_실적인건비_미래공감-공사정산" xfId="2774"/>
    <cellStyle name="@_laroux_제트베인_1_일반내역서2" xfId="167"/>
    <cellStyle name="@_laroux_제트베인_1_일반내역서2_1.전시시설공사" xfId="168"/>
    <cellStyle name="@_laroux_제트베인_1_일반내역서2_8.전기-아리랑" xfId="169"/>
    <cellStyle name="@_laroux_제트베인_1_일반내역서2_아리랑마을 1.전시시설공사" xfId="170"/>
    <cellStyle name="@_laroux_제트베인_1_일반내역서2_일반내역서20060101" xfId="171"/>
    <cellStyle name="@_laroux_제트베인_1_일반내역서20051201" xfId="172"/>
    <cellStyle name="@_laroux_제트베인_1_일반내역서20051201_1.전시시설공사" xfId="173"/>
    <cellStyle name="@_laroux_제트베인_1_일반내역서20051201_8.전기-아리랑" xfId="174"/>
    <cellStyle name="@_laroux_제트베인_1_일반내역서20051201_아리랑마을 1.전시시설공사" xfId="175"/>
    <cellStyle name="@_laroux_제트베인_1_일반내역서20051201_일반내역서20060101" xfId="176"/>
    <cellStyle name="@_laroux_제트베인_1_초전도변압기용중공형FRP.Ceyostat제작" xfId="2779"/>
    <cellStyle name="@_laroux_제트베인_1_초전도변압기용중공형FRP.Ceyostat제작_나들가게POS공급사업자선정" xfId="2780"/>
    <cellStyle name="@_laroux_제트베인_1_초전도변압기용중공형FRP.Ceyostat제작_초전도변압기용중공형FRP.Ceyostat제작" xfId="2781"/>
    <cellStyle name="@_laroux_제트베인_1_촉매성형" xfId="2782"/>
    <cellStyle name="@_laroux_제트베인_1_촉매성형_10월촉매성형" xfId="2783"/>
    <cellStyle name="@_laroux_제트베인_1_촉매성형_10월촉매성형_공기호흡기" xfId="2784"/>
    <cellStyle name="@_laroux_제트베인_1_촉매성형_10월촉매성형_공기호흡기(작시)" xfId="2785"/>
    <cellStyle name="@_laroux_제트베인_1_촉매성형_10월촉매성형_공기호흡기노무공수-041105(최종본)" xfId="2786"/>
    <cellStyle name="@_laroux_제트베인_1_촉매성형_10월촉매성형_공기호흡기노무공수-041111(최종본)" xfId="2787"/>
    <cellStyle name="@_laroux_제트베인_1_촉매성형_10월촉매성형_노무-041115(최종본)" xfId="2788"/>
    <cellStyle name="@_laroux_제트베인_1_촉매성형_공기호흡기" xfId="2789"/>
    <cellStyle name="@_laroux_제트베인_1_촉매성형_공기호흡기(작시)" xfId="2790"/>
    <cellStyle name="@_laroux_제트베인_1_촉매성형_공기호흡기노무공수-041105(최종본)" xfId="2791"/>
    <cellStyle name="@_laroux_제트베인_1_촉매성형_공기호흡기노무공수-041111(최종본)" xfId="2792"/>
    <cellStyle name="@_laroux_제트베인_1_촉매성형_국제출입시스템" xfId="2793"/>
    <cellStyle name="@_laroux_제트베인_1_촉매성형_낙석방지책" xfId="2794"/>
    <cellStyle name="@_laroux_제트베인_1_촉매성형_낙석방지책(최종)" xfId="2795"/>
    <cellStyle name="@_laroux_제트베인_1_촉매성형_노무-041115(최종본)" xfId="2796"/>
    <cellStyle name="@_laroux_제트베인_사본 - 기업정보보호컴플라이언스안내서및자기진단툴개발" xfId="2801"/>
    <cellStyle name="_(20041229)" xfId="2802"/>
    <cellStyle name="_(2의장)" xfId="177"/>
    <cellStyle name="_(수정)한강물환경생태 산출서" xfId="2803"/>
    <cellStyle name="_(의장)" xfId="178"/>
    <cellStyle name="_0.VMS내역서-A,B사" xfId="2804"/>
    <cellStyle name="_01)전시물" xfId="2805"/>
    <cellStyle name="_01.시설(의왕)0129" xfId="2806"/>
    <cellStyle name="_01.전시시설(곡성심청)" xfId="2807"/>
    <cellStyle name="_01.전시시설물(남원국악2층)" xfId="2808"/>
    <cellStyle name="_0106-06-007 금속 및 수장공사 단가견적- 대림" xfId="179"/>
    <cellStyle name="_02 원가계산서" xfId="2809"/>
    <cellStyle name="_02)사인물" xfId="2810"/>
    <cellStyle name="_02.연출조명(남원국악2층)" xfId="2811"/>
    <cellStyle name="_03)모형물" xfId="2812"/>
    <cellStyle name="_03.실물모형연출(곡성심청)" xfId="2813"/>
    <cellStyle name="_04 일위대가표" xfId="2814"/>
    <cellStyle name="_0402우포식생호안블럭(일부)" xfId="2815"/>
    <cellStyle name="_0402진흥콘크리트-호안블럭3종(일부)" xfId="2816"/>
    <cellStyle name="_0402피아산업-학생용책걸상10종" xfId="2817"/>
    <cellStyle name="_0404공군중앙관리단-CBTS&amp;CPT(SW부문)" xfId="2818"/>
    <cellStyle name="_0406감사원-e감사시스템구축(일부)" xfId="2819"/>
    <cellStyle name="_041101-4 관리 내역(홀+계단)" xfId="2820"/>
    <cellStyle name="_041220-경기대학교박물관" xfId="180"/>
    <cellStyle name="_05 fkm fs-에프케이엠(최종)" xfId="2823"/>
    <cellStyle name="_05 단가산출조서" xfId="2821"/>
    <cellStyle name="_05 산출근거(방송)" xfId="2822"/>
    <cellStyle name="_050726_gg_hw" xfId="2824"/>
    <cellStyle name="_0510금감원외국인시스템재구축" xfId="2825"/>
    <cellStyle name="_0511철도공사-SW개발부문" xfId="2826"/>
    <cellStyle name="_0512예금보험공사-경영정보기능개선" xfId="2827"/>
    <cellStyle name="_0512현대정보기술-PSD기능관련" xfId="2828"/>
    <cellStyle name="_06년)하이패스_점검내역" xfId="2830"/>
    <cellStyle name="_0701-HIT-AFC소프트웨어부문" xfId="2831"/>
    <cellStyle name="_0702농촌공사-ERP구축2단계" xfId="2832"/>
    <cellStyle name="_0702농촌공사-ERP구축SW" xfId="2833"/>
    <cellStyle name="_08IP주소기술정책세미나" xfId="2836"/>
    <cellStyle name="_08년kr도메인이름등록관리관련시스템유지보수및개선위탁용역" xfId="2835"/>
    <cellStyle name="_08년홈페이지유질보수위탁용역" xfId="2834"/>
    <cellStyle name="_1(1).데이터베이스구축" xfId="2838"/>
    <cellStyle name="_1(1).자치단체표준인사관련산출내역서(인사기준)_v2.0" xfId="181"/>
    <cellStyle name="_1) ATM(Ubitus3090)원가계산" xfId="2839"/>
    <cellStyle name="_1)낙동강전시(변)" xfId="2840"/>
    <cellStyle name="_1)안산전시" xfId="182"/>
    <cellStyle name="_1)차소리전시" xfId="2841"/>
    <cellStyle name="_1. 경기35차로하이패스" xfId="2842"/>
    <cellStyle name="_1. 기계환경분야(제조)" xfId="2845"/>
    <cellStyle name="_1. 노면결빙감지설비(화흥-매립식-A-최종)" xfId="2846"/>
    <cellStyle name="_1. 데이터분석 시스템" xfId="2847"/>
    <cellStyle name="_1. 생활폐기물(토목)" xfId="2848"/>
    <cellStyle name="_1. 우주전시(영상관)" xfId="2850"/>
    <cellStyle name="_1. 전시물" xfId="2851"/>
    <cellStyle name="_1. 전시물(최종)" xfId="2853"/>
    <cellStyle name="_1. 전시시설물" xfId="2854"/>
    <cellStyle name="_1. 총괄(제조+설치)" xfId="2856"/>
    <cellStyle name="_1. 출구용" xfId="2857"/>
    <cellStyle name="_1.1 현장설비(VDS)" xfId="2858"/>
    <cellStyle name="_1.2 현장설비(AVI)" xfId="2859"/>
    <cellStyle name="_1.2005 기업은행 명예의 전당(영상)" xfId="2860"/>
    <cellStyle name="_1.3 현장설비(CCTV)" xfId="2861"/>
    <cellStyle name="_1.3 현장설비(VMS)" xfId="2862"/>
    <cellStyle name="_1.국립고궁박물관(4면독립)" xfId="2863"/>
    <cellStyle name="_1.국립고궁박물관(리스피앤씨)-전송" xfId="2864"/>
    <cellStyle name="_1.남가좌동가재조형물(설치-충무)" xfId="2865"/>
    <cellStyle name="_1.남북교류센터(총괄)" xfId="2866"/>
    <cellStyle name="_1.설치(남양주)-디자인수정전송(설계)" xfId="2867"/>
    <cellStyle name="_1.울진군엑스포공원(의장)2" xfId="2868"/>
    <cellStyle name="_1.이에이스(의정부제조)-전시" xfId="2869"/>
    <cellStyle name="_1.임업디비" xfId="183"/>
    <cellStyle name="_1.조명탑 설치" xfId="2870"/>
    <cellStyle name="_1.조선테마(전시시설)" xfId="2871"/>
    <cellStyle name="_1_터널교통관리시설구축_공사설계서(달성12터널외2개소)" xfId="184"/>
    <cellStyle name="_1+2.무인발매기(제조+구매)-2" xfId="185"/>
    <cellStyle name="_1-1. 실물모형" xfId="2873"/>
    <cellStyle name="_1-1. 조명탑" xfId="2874"/>
    <cellStyle name="_11.통합보안관리서버" xfId="186"/>
    <cellStyle name="_1220-원가조사-전자지불" xfId="187"/>
    <cellStyle name="_1-전시시설" xfId="188"/>
    <cellStyle name="_1차내역수정" xfId="2876"/>
    <cellStyle name="_2(1).자치단체표준인사관련산출내역서(급여기준)_v2.0" xfId="189"/>
    <cellStyle name="_2) ATM(FKM9700)원가계산" xfId="2877"/>
    <cellStyle name="_2)모형에 포함된 사인부분" xfId="190"/>
    <cellStyle name="_2)안산사인" xfId="191"/>
    <cellStyle name="_2. 모형제조" xfId="2878"/>
    <cellStyle name="_2. 영상분석 시스템" xfId="2879"/>
    <cellStyle name="_2.1 센터(컴퓨터시스템)" xfId="2880"/>
    <cellStyle name="_2.2 센터(네트워크)" xfId="2881"/>
    <cellStyle name="_2.3 센터 (상황판)" xfId="2882"/>
    <cellStyle name="_2.4 센터(매트릭스스위쳐)" xfId="2883"/>
    <cellStyle name="_2.5 센터 (소프트웨어툴)" xfId="2884"/>
    <cellStyle name="_2.6 센터 (부대시설)" xfId="2885"/>
    <cellStyle name="_2.7 센터 (인테리어)" xfId="2886"/>
    <cellStyle name="_2.8 센터 (소프트웨어개발)" xfId="2887"/>
    <cellStyle name="_2.민속박물관(제조-전시)-완" xfId="2888"/>
    <cellStyle name="_2.소프트웨어개발비-전송" xfId="2889"/>
    <cellStyle name="_2001 장애조치" xfId="192"/>
    <cellStyle name="_2002결과표1" xfId="193"/>
    <cellStyle name="_2003년설계품v2.1" xfId="2891"/>
    <cellStyle name="_2005시중노임등" xfId="194"/>
    <cellStyle name="_2006 이러닝 산업 실태조사" xfId="2892"/>
    <cellStyle name="_2006년엔지니어링사업대가기준" xfId="195"/>
    <cellStyle name="_2007 인터넷이용실태조사" xfId="2893"/>
    <cellStyle name="_2007년 소프트웨어 노임단가" xfId="2894"/>
    <cellStyle name="_2007년 이메일 스팸 수신량 조사" xfId="2895"/>
    <cellStyle name="_2007년 휴대폰 스팸 수신량 조사" xfId="2896"/>
    <cellStyle name="_2008년 휴대폰 스팸 수신량 조사" xfId="2897"/>
    <cellStyle name="_2008년인터넷정책기초연구위탁용역" xfId="2898"/>
    <cellStyle name="_2008년진흥원소식지제작" xfId="2899"/>
    <cellStyle name="_2008한국인터넷백서" xfId="2900"/>
    <cellStyle name="_2009년 인터넷실태조사" xfId="2901"/>
    <cellStyle name="_2009년6시그마경영혁신위탁용역" xfId="2902"/>
    <cellStyle name="_2009상반기IP주소운영클러스터위크숍행사대행" xfId="2903"/>
    <cellStyle name="_2009청소년인터넷윤리가족캠프" xfId="2904"/>
    <cellStyle name="_2-1.전시모형부분" xfId="2905"/>
    <cellStyle name="_231106(고려대학교백주년기념관)" xfId="2906"/>
    <cellStyle name="_2-5.사인그래픽" xfId="196"/>
    <cellStyle name="_2500정사사진(2005년도2차물량 위성과 통합)" xfId="2907"/>
    <cellStyle name="_2기lead" xfId="2908"/>
    <cellStyle name="_2-사인" xfId="197"/>
    <cellStyle name="_3)우리은행모형" xfId="198"/>
    <cellStyle name="_3. 모형(최종)" xfId="2909"/>
    <cellStyle name="_3. 영상SW(용역)" xfId="2910"/>
    <cellStyle name="_3.사인" xfId="2911"/>
    <cellStyle name="_4. 인테리어" xfId="2912"/>
    <cellStyle name="_4. 전기(최종)" xfId="2913"/>
    <cellStyle name="_4.1 통신(전송망)" xfId="2914"/>
    <cellStyle name="_4.2 통신(광케이블포설)" xfId="2915"/>
    <cellStyle name="_4.총괄내역서" xfId="2916"/>
    <cellStyle name="_4.파주시(용역_정보영상)" xfId="2917"/>
    <cellStyle name="_4-1.전시용영상장비" xfId="199"/>
    <cellStyle name="_4기 감사" xfId="2918"/>
    <cellStyle name="_4회기성 내역서-10월06일 수정본" xfId="2919"/>
    <cellStyle name="_5.국악의성지(전시모형제조)" xfId="2920"/>
    <cellStyle name="_5.남북(정보영상)" xfId="2921"/>
    <cellStyle name="_5.소설태백(전시용영상)" xfId="2922"/>
    <cellStyle name="_5.영상HW-1" xfId="2923"/>
    <cellStyle name="_6)소설태백전기(변환)" xfId="2924"/>
    <cellStyle name="_6)월드컵모형(준공)0727" xfId="200"/>
    <cellStyle name="_6.2 VMS-C형" xfId="2925"/>
    <cellStyle name="_6.조선테마(전시용정보영상장비)" xfId="2926"/>
    <cellStyle name="_6.태백산맥(전기)" xfId="2927"/>
    <cellStyle name="_7)서해대교전기" xfId="2928"/>
    <cellStyle name="_7)한방전기" xfId="2929"/>
    <cellStyle name="_8. 전시정보영상SW-원가기관 샘플-2" xfId="2930"/>
    <cellStyle name="_8.차소리전기" xfId="2931"/>
    <cellStyle name="_99 Lead" xfId="2932"/>
    <cellStyle name="_apri-취업지원영상매체-나노기술분야-제작" xfId="4262"/>
    <cellStyle name="_ATS장치" xfId="472"/>
    <cellStyle name="_aug-'04 공개sw전문인력양성사업(조정분류)" xfId="4263"/>
    <cellStyle name="_B.한국산업양행" xfId="4264"/>
    <cellStyle name="_Book1" xfId="473"/>
    <cellStyle name="_Book3" xfId="474"/>
    <cellStyle name="_B업체(최종)" xfId="4265"/>
    <cellStyle name="_CMS 구축" xfId="478"/>
    <cellStyle name="_cnm-hw" xfId="4266"/>
    <cellStyle name="_C앤C" xfId="475"/>
    <cellStyle name="_C앤C(네트웍)" xfId="476"/>
    <cellStyle name="_C앤C원가계산" xfId="477"/>
    <cellStyle name="_D.보라산업" xfId="4267"/>
    <cellStyle name="_dec-IT SOC아카데미 온라인교육용장비" xfId="4272"/>
    <cellStyle name="_dec-경비용역(최종,2005)" xfId="4268"/>
    <cellStyle name="_dec-공개sw기반의ubiquitousoffice구축용역(개발비)(1)" xfId="4269"/>
    <cellStyle name="_dec-인쇄원가_지" xfId="4270"/>
    <cellStyle name="_dec-휴대전화스팸Trap시스템구축(지)" xfId="4271"/>
    <cellStyle name="_DM발송" xfId="479"/>
    <cellStyle name="_DM발송(2006)" xfId="4273"/>
    <cellStyle name="_DNS 위변조 검증 체계 및 DNS 보안시스템 구축" xfId="4274"/>
    <cellStyle name="_DZ WALL(6규격)최종040524" xfId="480"/>
    <cellStyle name="_EIP 시스템구축" xfId="481"/>
    <cellStyle name="_e-Learning 시스템 구축(최종)" xfId="4275"/>
    <cellStyle name="_feb-IDC이전및구축_최종" xfId="4276"/>
    <cellStyle name="_Feb-IPARK LONDON 홈페이지구축_지" xfId="4277"/>
    <cellStyle name="_FP_설계내역샘플_(가중치직접산정방식)_New" xfId="4278"/>
    <cellStyle name="_GN_극동건설(주)_덕정병원_토목(작업)-1" xfId="482"/>
    <cellStyle name="_HW" xfId="483"/>
    <cellStyle name="_HW내역서" xfId="484"/>
    <cellStyle name="_IT화 지원사업" xfId="485"/>
    <cellStyle name="_jan-2006년디지털콘텐츠대상홍보대행용역_지" xfId="4280"/>
    <cellStyle name="_july-첨단IT콤플렉스기공식행사대행용역" xfId="4281"/>
    <cellStyle name="_june-모바일테스트베드위탁운영" xfId="4282"/>
    <cellStyle name="_june-북한이탈주민 직업지도프로그램(작업중)" xfId="4283"/>
    <cellStyle name="_june-소프트타운관부스공사" xfId="4284"/>
    <cellStyle name="_june-외국인근로자사전교육용영상물" xfId="4285"/>
    <cellStyle name="_jun-IT Soc사업단네트워크및전화공사" xfId="4286"/>
    <cellStyle name="_jun-SW기술개발전략연구_지" xfId="4287"/>
    <cellStyle name="_KATRI 복합환경챔버 원가산출서(100513)(1)" xfId="4288"/>
    <cellStyle name="_KNB_기업인터넷뱅킹_0513" xfId="4289"/>
    <cellStyle name="_KOSHA공정표" xfId="486"/>
    <cellStyle name="_k-rb" xfId="487"/>
    <cellStyle name="_LW그라우팅(울진금장5)" xfId="1918"/>
    <cellStyle name="_mar-2006년E3전시대행_최종_지" xfId="4290"/>
    <cellStyle name="_mar-기초직업능력 개발 연구용역" xfId="4291"/>
    <cellStyle name="_mar-백세장수사회와 기술환경 변화에 대비한 평생능력개발지원사업 발전 방안_지" xfId="4292"/>
    <cellStyle name="_mar-브로셔(국문)수정제작" xfId="4293"/>
    <cellStyle name="_may-2004년 한국소프트웨어진흥원 홍보동영상 제작용역" xfId="4294"/>
    <cellStyle name="_may-PM양성과정" xfId="4298"/>
    <cellStyle name="_may-지역공개SW기술지원운영용역" xfId="4295"/>
    <cellStyle name="_may-청년층을 위한 직업가치관검사 개발" xfId="4296"/>
    <cellStyle name="_may-한국소프트웨어 홍보동영상 제작" xfId="4297"/>
    <cellStyle name="_MSDS" xfId="488"/>
    <cellStyle name="_nov-공단사보제작" xfId="4299"/>
    <cellStyle name="_nov-해외벤치마킹교육프로그램대행용역" xfId="4300"/>
    <cellStyle name="_oct-2005국제디지털콘텐츠컨퍼런스홍보대행용역" xfId="4301"/>
    <cellStyle name="_oct-sw product insight세미나" xfId="4308"/>
    <cellStyle name="_oct-SW사업 발주·관리 지침 시범적용 용역" xfId="4309"/>
    <cellStyle name="_oct-공개SW기반보육ASP시스템구축(대전시청)" xfId="4302"/>
    <cellStyle name="_oct-디지털콘텐츠제작지원센터장비유지보수" xfId="4303"/>
    <cellStyle name="_oct-중소패키지SW상품화핵심자산개발" xfId="4304"/>
    <cellStyle name="_oct-지역공개SW기술지원운영용역(기술협상)" xfId="4305"/>
    <cellStyle name="_oct-통합브랜드구축및프로모션툴킷제작" xfId="4306"/>
    <cellStyle name="_oct-환경개선공사(wls)" xfId="4307"/>
    <cellStyle name="_onoff-linePromotion" xfId="4310"/>
    <cellStyle name="_OO지구수심측량" xfId="4311"/>
    <cellStyle name="_pdf변환" xfId="489"/>
    <cellStyle name="_PQT" xfId="4312"/>
    <cellStyle name="_PQT_1" xfId="4313"/>
    <cellStyle name="_RHD (2)" xfId="4315"/>
    <cellStyle name="_RHD (2)_1" xfId="4316"/>
    <cellStyle name="_r양주회암사지-전기산출서" xfId="4314"/>
    <cellStyle name="_sep-개인정보보호솔루션장비구매" xfId="4317"/>
    <cellStyle name="_sep-위성파DMBSOC플랫폼개발용역(2005하)" xfId="4318"/>
    <cellStyle name="_TCS 영업소(050214)" xfId="490"/>
    <cellStyle name="_VHF 데이터통신 시스템 소프트웨어 개선용역" xfId="4350"/>
    <cellStyle name="_X" xfId="492"/>
    <cellStyle name="_가은완장간도로확포장공사(에스실시공량)(현장내역)-대원건설(2004.12.16)" xfId="1099"/>
    <cellStyle name="_간지" xfId="201"/>
    <cellStyle name="_간지,목차,페이지,표지" xfId="202"/>
    <cellStyle name="_감가상각(01년도) (2)" xfId="203"/>
    <cellStyle name="_감가상각(01년도) (3)" xfId="204"/>
    <cellStyle name="_감귤박물관영상제작설치내역(뷰로테크)" xfId="205"/>
    <cellStyle name="_감응속도측정기" xfId="206"/>
    <cellStyle name="_강남 상면 환경공사" xfId="2935"/>
    <cellStyle name="_강남대_네트웍_컴스(시스코쓰리콤견적)" xfId="2936"/>
    <cellStyle name="_강내투찰내역서-x" xfId="1100"/>
    <cellStyle name="_강내투찰내역서-x_왜관-태평건설" xfId="1101"/>
    <cellStyle name="_강산FRP" xfId="207"/>
    <cellStyle name="_강원지역본부(2006년_060109)" xfId="2967"/>
    <cellStyle name="_강화해안품목보고서(2회ES)" xfId="1102"/>
    <cellStyle name="_개선형표지판(제조)-전송" xfId="3057"/>
    <cellStyle name="_개신초등학교 다목적강당 방송설비" xfId="3060"/>
    <cellStyle name="_개요" xfId="208"/>
    <cellStyle name="_개요(봉림)-참고용" xfId="209"/>
    <cellStyle name="_개요(봉림)-최종" xfId="210"/>
    <cellStyle name="_개요(주안-인천)" xfId="211"/>
    <cellStyle name="_거게관광호텔 일위대가" xfId="3061"/>
    <cellStyle name="_거래실례" xfId="212"/>
    <cellStyle name="_거제포로유적공원(배정)" xfId="3062"/>
    <cellStyle name="_건국대학교 매체제작실 견적서 03.0929" xfId="3063"/>
    <cellStyle name="_건설관리과" xfId="3064"/>
    <cellStyle name="_건설교통기술" xfId="213"/>
    <cellStyle name="_건축(영등포)" xfId="1103"/>
    <cellStyle name="_게임게임월드참피언싶2010" xfId="3066"/>
    <cellStyle name="_견인력시험기" xfId="3067"/>
    <cellStyle name="_견적_nst0604" xfId="214"/>
    <cellStyle name="_견적샘플" xfId="3069"/>
    <cellStyle name="_견적서" xfId="215"/>
    <cellStyle name="_견적서(040713)" xfId="216"/>
    <cellStyle name="_견적서(부천활박물관)" xfId="3070"/>
    <cellStyle name="_견적서(한국경제정책연구소)-20050128" xfId="217"/>
    <cellStyle name="_견적서_모바일경기-정현창" xfId="218"/>
    <cellStyle name="_견적서-클래러스-경기도청-이정환이사님-SUN 480.xls" xfId="3071"/>
    <cellStyle name="_견적요청자료(일위대가)(1)" xfId="3072"/>
    <cellStyle name="_결과" xfId="219"/>
    <cellStyle name="_결재문서 정보공개시스템" xfId="3073"/>
    <cellStyle name="_경기산림전시관전기공사" xfId="3074"/>
    <cellStyle name="_경남유통CCTV(040302)최종" xfId="220"/>
    <cellStyle name="_경남지역본부-" xfId="3090"/>
    <cellStyle name="_경동-군위군유물전시관견적(수정)" xfId="223"/>
    <cellStyle name="_경북031002" xfId="224"/>
    <cellStyle name="_경북지역본부-" xfId="3638"/>
    <cellStyle name="_경찰역사관-시공테크" xfId="225"/>
    <cellStyle name="_경찰역사관-에덴" xfId="226"/>
    <cellStyle name="_계중기(051216)" xfId="227"/>
    <cellStyle name="_고객관리시스템" xfId="228"/>
    <cellStyle name="_고객만족경영체계구축컨설팅및고객만족도조사" xfId="3668"/>
    <cellStyle name="_고객서비스모니터링" xfId="229"/>
    <cellStyle name="_고산투찰" xfId="1108"/>
    <cellStyle name="_고속국도 ITS 유지관리(충청본부-최종)" xfId="3669"/>
    <cellStyle name="_고압나트륨안정기(최종)" xfId="3670"/>
    <cellStyle name="_고압용안전밸브시험기" xfId="230"/>
    <cellStyle name="_고액분리기" xfId="231"/>
    <cellStyle name="_공기제어장치등22점" xfId="232"/>
    <cellStyle name="_공사내역" xfId="3671"/>
    <cellStyle name="_공사시행계획서" xfId="3672"/>
    <cellStyle name="_공인인증서비스의 연속성 확보를 위한 백업체계구축 -  원가계산" xfId="3673"/>
    <cellStyle name="_공인전자문서보관함 심사평가도구개발-2" xfId="3674"/>
    <cellStyle name="_과기원재료비" xfId="3675"/>
    <cellStyle name="_과학기술 온라인 정책홍보 포털사이트 구축" xfId="3676"/>
    <cellStyle name="_과학문화재단_견적0506301" xfId="3677"/>
    <cellStyle name="_과학의 날 행사용 영상물제작" xfId="233"/>
    <cellStyle name="_관리비산정" xfId="234"/>
    <cellStyle name="_광가입자전송장비(FLC)삼성" xfId="235"/>
    <cellStyle name="_광릉투찰" xfId="1109"/>
    <cellStyle name="_광릉투찰_왜관-태평건설" xfId="1110"/>
    <cellStyle name="_광안리내역서(구도)" xfId="236"/>
    <cellStyle name="_광주시도로와지하시설물도공동구축사업_04072" xfId="3678"/>
    <cellStyle name="_광진공" xfId="237"/>
    <cellStyle name="_광케이블_SNI_LGCNS_1" xfId="238"/>
    <cellStyle name="_교육" xfId="239"/>
    <cellStyle name="_교육수행" xfId="240"/>
    <cellStyle name="_교육인적자원혁신박람회-전시" xfId="3679"/>
    <cellStyle name="_교육인적자원혁신박람회-행사" xfId="3680"/>
    <cellStyle name="_구내배선성단 (후렉시블 2004.06 16)  " xfId="3681"/>
    <cellStyle name="_구로지사 증축 및 보수공사 2차(최종)-12.16(신규)" xfId="241"/>
    <cellStyle name="_구로지사 증축 및 보수공사(최종)+개요" xfId="242"/>
    <cellStyle name="_구매품" xfId="243"/>
    <cellStyle name="_구문소철암투찰" xfId="1111"/>
    <cellStyle name="_구문소철암투찰_광릉투찰" xfId="1112"/>
    <cellStyle name="_구문소철암투찰_광릉투찰_왜관-태평건설" xfId="1113"/>
    <cellStyle name="_구문소철암투찰_왜관-태평건설" xfId="1114"/>
    <cellStyle name="_구토지대장" xfId="3682"/>
    <cellStyle name="_국도ITS(소프트웨어)" xfId="3683"/>
    <cellStyle name="_국립남도국악원시각조형물-(조정)" xfId="244"/>
    <cellStyle name="_국립중앙박물관사인(전시)" xfId="3684"/>
    <cellStyle name="_국민은행원가자료(060828)(1)" xfId="3685"/>
    <cellStyle name="_국수교수량" xfId="1115"/>
    <cellStyle name="_국수교수량_암거" xfId="1116"/>
    <cellStyle name="_국수교수량_암거01" xfId="1117"/>
    <cellStyle name="_국수교수량_평촌교수량" xfId="1118"/>
    <cellStyle name="_국수교수량_평촌교수량_암거" xfId="1119"/>
    <cellStyle name="_국수교수량_평촌교수량_암거01" xfId="1120"/>
    <cellStyle name="_근원거리통신망" xfId="3686"/>
    <cellStyle name="_금남지구골재채취및상차업무대행공사(보고서,es작업,4.59%(4월))-칠곡군(11.24)" xfId="1121"/>
    <cellStyle name="_금형" xfId="3687"/>
    <cellStyle name="_기능점수" xfId="245"/>
    <cellStyle name="_기본계획산출내역서(최종)" xfId="3688"/>
    <cellStyle name="_기존+신규추가소프트웨어" xfId="3689"/>
    <cellStyle name="_기초공사" xfId="246"/>
    <cellStyle name="_기흥4차내역(0922일위)" xfId="3690"/>
    <cellStyle name="_길동생태문화센터전시" xfId="247"/>
    <cellStyle name="_나노엔텍(임금)" xfId="248"/>
    <cellStyle name="_나들가게POS공급사업자선정" xfId="3691"/>
    <cellStyle name="_나주모형-충무" xfId="249"/>
    <cellStyle name="_나주사인-충무" xfId="250"/>
    <cellStyle name="_나주의장" xfId="251"/>
    <cellStyle name="_난계국악당일위대가" xfId="3692"/>
    <cellStyle name="_난계국악당일위대가_1" xfId="3693"/>
    <cellStyle name="_난계국악당일위대가_2" xfId="3694"/>
    <cellStyle name="_난방기" xfId="252"/>
    <cellStyle name="_남부기별" xfId="3695"/>
    <cellStyle name="_남부영업부기별" xfId="3696"/>
    <cellStyle name="_남북관광교류타운조성 전시물(사인물) 제작설치" xfId="3697"/>
    <cellStyle name="_남원국악2층-전기공사" xfId="3698"/>
    <cellStyle name="_남원국악2층-전기공사-수정" xfId="3699"/>
    <cellStyle name="_내부지형도제작산출내역" xfId="3700"/>
    <cellStyle name="_내역" xfId="253"/>
    <cellStyle name="_내역(991895-7)" xfId="254"/>
    <cellStyle name="_내역(991895-7)-01" xfId="255"/>
    <cellStyle name="_내역(991895-7)-12-3일작업" xfId="256"/>
    <cellStyle name="_내역(AV)" xfId="257"/>
    <cellStyle name="_내역-1" xfId="258"/>
    <cellStyle name="_내역서" xfId="259"/>
    <cellStyle name="_내역서(서남권)" xfId="260"/>
    <cellStyle name="_내역서_1. 전시시설물_지역홍보관" xfId="3701"/>
    <cellStyle name="_내역서_1.전시시설-물사랑" xfId="261"/>
    <cellStyle name="_내역서_ALD SYSTEM" xfId="3710"/>
    <cellStyle name="_내역서_가로등주" xfId="3702"/>
    <cellStyle name="_내역서_견인력시험기" xfId="3703"/>
    <cellStyle name="_내역서_설치-1" xfId="3704"/>
    <cellStyle name="_내역서_승강기 및 CRT 감시반(0416)" xfId="3705"/>
    <cellStyle name="_내역서_신기술제품_내식성실험대" xfId="3706"/>
    <cellStyle name="_내역서_전송_물량공수" xfId="3707"/>
    <cellStyle name="_내역서_컴퓨터시스템-최종(11.12)" xfId="3708"/>
    <cellStyle name="_내역서_탈수기-제작" xfId="3709"/>
    <cellStyle name="_내역서+개요(월배통신)" xfId="262"/>
    <cellStyle name="_내역서+개요(전기)-6.7(최종)" xfId="263"/>
    <cellStyle name="_내역서+개요(통신)" xfId="264"/>
    <cellStyle name="_내역서자료" xfId="265"/>
    <cellStyle name="_내역작업" xfId="3711"/>
    <cellStyle name="_내역표지" xfId="3712"/>
    <cellStyle name="_네트웍내 DMZ구성 및 서버문화작업" xfId="3713"/>
    <cellStyle name="_네트웍내 DMZ구성 및 서버문화작업-1" xfId="3714"/>
    <cellStyle name="_노임단가" xfId="3715"/>
    <cellStyle name="_농소투찰(32152)" xfId="1122"/>
    <cellStyle name="_농소투찰(32152)_왜관-태평건설" xfId="1123"/>
    <cellStyle name="_농수로3종외-최종" xfId="266"/>
    <cellStyle name="_단가 산출조서" xfId="3716"/>
    <cellStyle name="_단가,제조노임업데이트(2006.1)" xfId="3717"/>
    <cellStyle name="_단가비교" xfId="267"/>
    <cellStyle name="_단가조사표-경기대학교" xfId="268"/>
    <cellStyle name="_대곡이설(투찰)" xfId="1124"/>
    <cellStyle name="_대곡이설(투찰)_1" xfId="1125"/>
    <cellStyle name="_대곡이설(투찰)_1_경찰서-터미널간도로(투찰)②" xfId="1126"/>
    <cellStyle name="_대곡이설(투찰)_1_경찰서-터미널간도로(투찰)②_마현생창(동양고속)" xfId="1127"/>
    <cellStyle name="_대곡이설(투찰)_1_경찰서-터미널간도로(투찰)②_마현생창(동양고속)_왜관-태평건설" xfId="1128"/>
    <cellStyle name="_대곡이설(투찰)_1_경찰서-터미널간도로(투찰)②_왜관-태평건설" xfId="1129"/>
    <cellStyle name="_대곡이설(투찰)_1_마현생창(동양고속)" xfId="1130"/>
    <cellStyle name="_대곡이설(투찰)_1_마현생창(동양고속)_왜관-태평건설" xfId="1131"/>
    <cellStyle name="_대곡이설(투찰)_1_봉무지방산업단지도로(투찰)②" xfId="1132"/>
    <cellStyle name="_대곡이설(투찰)_1_봉무지방산업단지도로(투찰)②_마현생창(동양고속)" xfId="1133"/>
    <cellStyle name="_대곡이설(투찰)_1_봉무지방산업단지도로(투찰)②_마현생창(동양고속)_왜관-태평건설" xfId="1134"/>
    <cellStyle name="_대곡이설(투찰)_1_봉무지방산업단지도로(투찰)②_왜관-태평건설" xfId="1135"/>
    <cellStyle name="_대곡이설(투찰)_1_봉무지방산업단지도로(투찰)②+0.250%" xfId="1136"/>
    <cellStyle name="_대곡이설(투찰)_1_봉무지방산업단지도로(투찰)②+0.250%_마현생창(동양고속)" xfId="1137"/>
    <cellStyle name="_대곡이설(투찰)_1_봉무지방산업단지도로(투찰)②+0.250%_마현생창(동양고속)_왜관-태평건설" xfId="1138"/>
    <cellStyle name="_대곡이설(투찰)_1_봉무지방산업단지도로(투찰)②+0.250%_왜관-태평건설" xfId="1139"/>
    <cellStyle name="_대곡이설(투찰)_1_왜관-태평건설" xfId="1140"/>
    <cellStyle name="_대곡이설(투찰)_1_합덕-신례원(2공구)투찰" xfId="1141"/>
    <cellStyle name="_대곡이설(투찰)_1_합덕-신례원(2공구)투찰_경찰서-터미널간도로(투찰)②" xfId="1142"/>
    <cellStyle name="_대곡이설(투찰)_1_합덕-신례원(2공구)투찰_경찰서-터미널간도로(투찰)②_마현생창(동양고속)" xfId="1143"/>
    <cellStyle name="_대곡이설(투찰)_1_합덕-신례원(2공구)투찰_경찰서-터미널간도로(투찰)②_마현생창(동양고속)_왜관-태평건설" xfId="1144"/>
    <cellStyle name="_대곡이설(투찰)_1_합덕-신례원(2공구)투찰_경찰서-터미널간도로(투찰)②_왜관-태평건설" xfId="1145"/>
    <cellStyle name="_대곡이설(투찰)_1_합덕-신례원(2공구)투찰_마현생창(동양고속)" xfId="1146"/>
    <cellStyle name="_대곡이설(투찰)_1_합덕-신례원(2공구)투찰_마현생창(동양고속)_왜관-태평건설" xfId="1147"/>
    <cellStyle name="_대곡이설(투찰)_1_합덕-신례원(2공구)투찰_봉무지방산업단지도로(투찰)②" xfId="1148"/>
    <cellStyle name="_대곡이설(투찰)_1_합덕-신례원(2공구)투찰_봉무지방산업단지도로(투찰)②_마현생창(동양고속)" xfId="1149"/>
    <cellStyle name="_대곡이설(투찰)_1_합덕-신례원(2공구)투찰_봉무지방산업단지도로(투찰)②_마현생창(동양고속)_왜관-태평건설" xfId="1150"/>
    <cellStyle name="_대곡이설(투찰)_1_합덕-신례원(2공구)투찰_봉무지방산업단지도로(투찰)②_왜관-태평건설" xfId="1151"/>
    <cellStyle name="_대곡이설(투찰)_1_합덕-신례원(2공구)투찰_봉무지방산업단지도로(투찰)②+0.250%" xfId="1152"/>
    <cellStyle name="_대곡이설(투찰)_1_합덕-신례원(2공구)투찰_봉무지방산업단지도로(투찰)②+0.250%_마현생창(동양고속)" xfId="1153"/>
    <cellStyle name="_대곡이설(투찰)_1_합덕-신례원(2공구)투찰_봉무지방산업단지도로(투찰)②+0.250%_마현생창(동양고속)_왜관-태평건설" xfId="1154"/>
    <cellStyle name="_대곡이설(투찰)_1_합덕-신례원(2공구)투찰_봉무지방산업단지도로(투찰)②+0.250%_왜관-태평건설" xfId="1155"/>
    <cellStyle name="_대곡이설(투찰)_1_합덕-신례원(2공구)투찰_왜관-태평건설" xfId="1156"/>
    <cellStyle name="_대곡이설(투찰)_1_합덕-신례원(2공구)투찰_합덕-신례원(2공구)투찰" xfId="1157"/>
    <cellStyle name="_대곡이설(투찰)_1_합덕-신례원(2공구)투찰_합덕-신례원(2공구)투찰_경찰서-터미널간도로(투찰)②" xfId="1158"/>
    <cellStyle name="_대곡이설(투찰)_1_합덕-신례원(2공구)투찰_합덕-신례원(2공구)투찰_경찰서-터미널간도로(투찰)②_마현생창(동양고속)" xfId="1159"/>
    <cellStyle name="_대곡이설(투찰)_1_합덕-신례원(2공구)투찰_합덕-신례원(2공구)투찰_경찰서-터미널간도로(투찰)②_마현생창(동양고속)_왜관-태평건설" xfId="1160"/>
    <cellStyle name="_대곡이설(투찰)_1_합덕-신례원(2공구)투찰_합덕-신례원(2공구)투찰_경찰서-터미널간도로(투찰)②_왜관-태평건설" xfId="1161"/>
    <cellStyle name="_대곡이설(투찰)_1_합덕-신례원(2공구)투찰_합덕-신례원(2공구)투찰_마현생창(동양고속)" xfId="1162"/>
    <cellStyle name="_대곡이설(투찰)_1_합덕-신례원(2공구)투찰_합덕-신례원(2공구)투찰_마현생창(동양고속)_왜관-태평건설" xfId="1163"/>
    <cellStyle name="_대곡이설(투찰)_1_합덕-신례원(2공구)투찰_합덕-신례원(2공구)투찰_봉무지방산업단지도로(투찰)②" xfId="1164"/>
    <cellStyle name="_대곡이설(투찰)_1_합덕-신례원(2공구)투찰_합덕-신례원(2공구)투찰_봉무지방산업단지도로(투찰)②_마현생창(동양고속)" xfId="1165"/>
    <cellStyle name="_대곡이설(투찰)_1_합덕-신례원(2공구)투찰_합덕-신례원(2공구)투찰_봉무지방산업단지도로(투찰)②_마현생창(동양고속)_왜관-태평건설" xfId="1166"/>
    <cellStyle name="_대곡이설(투찰)_1_합덕-신례원(2공구)투찰_합덕-신례원(2공구)투찰_봉무지방산업단지도로(투찰)②_왜관-태평건설" xfId="1167"/>
    <cellStyle name="_대곡이설(투찰)_1_합덕-신례원(2공구)투찰_합덕-신례원(2공구)투찰_봉무지방산업단지도로(투찰)②+0.250%" xfId="1168"/>
    <cellStyle name="_대곡이설(투찰)_1_합덕-신례원(2공구)투찰_합덕-신례원(2공구)투찰_봉무지방산업단지도로(투찰)②+0.250%_마현생창(동양고속)" xfId="1169"/>
    <cellStyle name="_대곡이설(투찰)_1_합덕-신례원(2공구)투찰_합덕-신례원(2공구)투찰_봉무지방산업단지도로(투찰)②+0.250%_마현생창(동양고속)_왜관-태평건설" xfId="1170"/>
    <cellStyle name="_대곡이설(투찰)_1_합덕-신례원(2공구)투찰_합덕-신례원(2공구)투찰_봉무지방산업단지도로(투찰)②+0.250%_왜관-태평건설" xfId="1171"/>
    <cellStyle name="_대곡이설(투찰)_1_합덕-신례원(2공구)투찰_합덕-신례원(2공구)투찰_왜관-태평건설" xfId="1172"/>
    <cellStyle name="_대곡이설(투찰)_경찰서-터미널간도로(투찰)②" xfId="1173"/>
    <cellStyle name="_대곡이설(투찰)_경찰서-터미널간도로(투찰)②_마현생창(동양고속)" xfId="1174"/>
    <cellStyle name="_대곡이설(투찰)_경찰서-터미널간도로(투찰)②_마현생창(동양고속)_왜관-태평건설" xfId="1175"/>
    <cellStyle name="_대곡이설(투찰)_경찰서-터미널간도로(투찰)②_왜관-태평건설" xfId="1176"/>
    <cellStyle name="_대곡이설(투찰)_도덕-고흥도로(투찰)" xfId="1177"/>
    <cellStyle name="_대곡이설(투찰)_도덕-고흥도로(투찰)_경찰서-터미널간도로(투찰)②" xfId="1178"/>
    <cellStyle name="_대곡이설(투찰)_도덕-고흥도로(투찰)_경찰서-터미널간도로(투찰)②_마현생창(동양고속)" xfId="1179"/>
    <cellStyle name="_대곡이설(투찰)_도덕-고흥도로(투찰)_경찰서-터미널간도로(투찰)②_마현생창(동양고속)_왜관-태평건설" xfId="1180"/>
    <cellStyle name="_대곡이설(투찰)_도덕-고흥도로(투찰)_경찰서-터미널간도로(투찰)②_왜관-태평건설" xfId="1181"/>
    <cellStyle name="_대곡이설(투찰)_도덕-고흥도로(투찰)_마현생창(동양고속)" xfId="1182"/>
    <cellStyle name="_대곡이설(투찰)_도덕-고흥도로(투찰)_마현생창(동양고속)_왜관-태평건설" xfId="1183"/>
    <cellStyle name="_대곡이설(투찰)_도덕-고흥도로(투찰)_봉무지방산업단지도로(투찰)②" xfId="1184"/>
    <cellStyle name="_대곡이설(투찰)_도덕-고흥도로(투찰)_봉무지방산업단지도로(투찰)②_마현생창(동양고속)" xfId="1185"/>
    <cellStyle name="_대곡이설(투찰)_도덕-고흥도로(투찰)_봉무지방산업단지도로(투찰)②_마현생창(동양고속)_왜관-태평건설" xfId="1186"/>
    <cellStyle name="_대곡이설(투찰)_도덕-고흥도로(투찰)_봉무지방산업단지도로(투찰)②_왜관-태평건설" xfId="1187"/>
    <cellStyle name="_대곡이설(투찰)_도덕-고흥도로(투찰)_봉무지방산업단지도로(투찰)②+0.250%" xfId="1188"/>
    <cellStyle name="_대곡이설(투찰)_도덕-고흥도로(투찰)_봉무지방산업단지도로(투찰)②+0.250%_마현생창(동양고속)" xfId="1189"/>
    <cellStyle name="_대곡이설(투찰)_도덕-고흥도로(투찰)_봉무지방산업단지도로(투찰)②+0.250%_마현생창(동양고속)_왜관-태평건설" xfId="1190"/>
    <cellStyle name="_대곡이설(투찰)_도덕-고흥도로(투찰)_봉무지방산업단지도로(투찰)②+0.250%_왜관-태평건설" xfId="1191"/>
    <cellStyle name="_대곡이설(투찰)_도덕-고흥도로(투찰)_왜관-태평건설" xfId="1192"/>
    <cellStyle name="_대곡이설(투찰)_도덕-고흥도로(투찰)_합덕-신례원(2공구)투찰" xfId="1193"/>
    <cellStyle name="_대곡이설(투찰)_도덕-고흥도로(투찰)_합덕-신례원(2공구)투찰_경찰서-터미널간도로(투찰)②" xfId="1194"/>
    <cellStyle name="_대곡이설(투찰)_도덕-고흥도로(투찰)_합덕-신례원(2공구)투찰_경찰서-터미널간도로(투찰)②_마현생창(동양고속)" xfId="1195"/>
    <cellStyle name="_대곡이설(투찰)_도덕-고흥도로(투찰)_합덕-신례원(2공구)투찰_경찰서-터미널간도로(투찰)②_마현생창(동양고속)_왜관-태평건설" xfId="1196"/>
    <cellStyle name="_대곡이설(투찰)_도덕-고흥도로(투찰)_합덕-신례원(2공구)투찰_경찰서-터미널간도로(투찰)②_왜관-태평건설" xfId="1197"/>
    <cellStyle name="_대곡이설(투찰)_도덕-고흥도로(투찰)_합덕-신례원(2공구)투찰_마현생창(동양고속)" xfId="1198"/>
    <cellStyle name="_대곡이설(투찰)_도덕-고흥도로(투찰)_합덕-신례원(2공구)투찰_마현생창(동양고속)_왜관-태평건설" xfId="1199"/>
    <cellStyle name="_대곡이설(투찰)_도덕-고흥도로(투찰)_합덕-신례원(2공구)투찰_봉무지방산업단지도로(투찰)②" xfId="1200"/>
    <cellStyle name="_대곡이설(투찰)_도덕-고흥도로(투찰)_합덕-신례원(2공구)투찰_봉무지방산업단지도로(투찰)②_마현생창(동양고속)" xfId="1201"/>
    <cellStyle name="_대곡이설(투찰)_도덕-고흥도로(투찰)_합덕-신례원(2공구)투찰_봉무지방산업단지도로(투찰)②_마현생창(동양고속)_왜관-태평건설" xfId="1202"/>
    <cellStyle name="_대곡이설(투찰)_도덕-고흥도로(투찰)_합덕-신례원(2공구)투찰_봉무지방산업단지도로(투찰)②_왜관-태평건설" xfId="1203"/>
    <cellStyle name="_대곡이설(투찰)_도덕-고흥도로(투찰)_합덕-신례원(2공구)투찰_봉무지방산업단지도로(투찰)②+0.250%" xfId="1204"/>
    <cellStyle name="_대곡이설(투찰)_도덕-고흥도로(투찰)_합덕-신례원(2공구)투찰_봉무지방산업단지도로(투찰)②+0.250%_마현생창(동양고속)" xfId="1205"/>
    <cellStyle name="_대곡이설(투찰)_도덕-고흥도로(투찰)_합덕-신례원(2공구)투찰_봉무지방산업단지도로(투찰)②+0.250%_마현생창(동양고속)_왜관-태평건설" xfId="1206"/>
    <cellStyle name="_대곡이설(투찰)_도덕-고흥도로(투찰)_합덕-신례원(2공구)투찰_봉무지방산업단지도로(투찰)②+0.250%_왜관-태평건설" xfId="1207"/>
    <cellStyle name="_대곡이설(투찰)_도덕-고흥도로(투찰)_합덕-신례원(2공구)투찰_왜관-태평건설" xfId="1208"/>
    <cellStyle name="_대곡이설(투찰)_도덕-고흥도로(투찰)_합덕-신례원(2공구)투찰_합덕-신례원(2공구)투찰" xfId="1209"/>
    <cellStyle name="_대곡이설(투찰)_도덕-고흥도로(투찰)_합덕-신례원(2공구)투찰_합덕-신례원(2공구)투찰_경찰서-터미널간도로(투찰)②" xfId="1210"/>
    <cellStyle name="_대곡이설(투찰)_도덕-고흥도로(투찰)_합덕-신례원(2공구)투찰_합덕-신례원(2공구)투찰_경찰서-터미널간도로(투찰)②_마현생창(동양고속)" xfId="1211"/>
    <cellStyle name="_대곡이설(투찰)_도덕-고흥도로(투찰)_합덕-신례원(2공구)투찰_합덕-신례원(2공구)투찰_경찰서-터미널간도로(투찰)②_마현생창(동양고속)_왜관-태평건설" xfId="1212"/>
    <cellStyle name="_대곡이설(투찰)_도덕-고흥도로(투찰)_합덕-신례원(2공구)투찰_합덕-신례원(2공구)투찰_경찰서-터미널간도로(투찰)②_왜관-태평건설" xfId="1213"/>
    <cellStyle name="_대곡이설(투찰)_도덕-고흥도로(투찰)_합덕-신례원(2공구)투찰_합덕-신례원(2공구)투찰_마현생창(동양고속)" xfId="1214"/>
    <cellStyle name="_대곡이설(투찰)_도덕-고흥도로(투찰)_합덕-신례원(2공구)투찰_합덕-신례원(2공구)투찰_마현생창(동양고속)_왜관-태평건설" xfId="1215"/>
    <cellStyle name="_대곡이설(투찰)_도덕-고흥도로(투찰)_합덕-신례원(2공구)투찰_합덕-신례원(2공구)투찰_봉무지방산업단지도로(투찰)②" xfId="1216"/>
    <cellStyle name="_대곡이설(투찰)_도덕-고흥도로(투찰)_합덕-신례원(2공구)투찰_합덕-신례원(2공구)투찰_봉무지방산업단지도로(투찰)②_마현생창(동양고속)" xfId="1217"/>
    <cellStyle name="_대곡이설(투찰)_도덕-고흥도로(투찰)_합덕-신례원(2공구)투찰_합덕-신례원(2공구)투찰_봉무지방산업단지도로(투찰)②_마현생창(동양고속)_왜관-태평건설" xfId="1218"/>
    <cellStyle name="_대곡이설(투찰)_도덕-고흥도로(투찰)_합덕-신례원(2공구)투찰_합덕-신례원(2공구)투찰_봉무지방산업단지도로(투찰)②_왜관-태평건설" xfId="1219"/>
    <cellStyle name="_대곡이설(투찰)_도덕-고흥도로(투찰)_합덕-신례원(2공구)투찰_합덕-신례원(2공구)투찰_봉무지방산업단지도로(투찰)②+0.250%" xfId="1220"/>
    <cellStyle name="_대곡이설(투찰)_도덕-고흥도로(투찰)_합덕-신례원(2공구)투찰_합덕-신례원(2공구)투찰_봉무지방산업단지도로(투찰)②+0.250%_마현생창(동양고속)" xfId="1221"/>
    <cellStyle name="_대곡이설(투찰)_도덕-고흥도로(투찰)_합덕-신례원(2공구)투찰_합덕-신례원(2공구)투찰_봉무지방산업단지도로(투찰)②+0.250%_마현생창(동양고속)_왜관-태평건설" xfId="1222"/>
    <cellStyle name="_대곡이설(투찰)_도덕-고흥도로(투찰)_합덕-신례원(2공구)투찰_합덕-신례원(2공구)투찰_봉무지방산업단지도로(투찰)②+0.250%_왜관-태평건설" xfId="1223"/>
    <cellStyle name="_대곡이설(투찰)_도덕-고흥도로(투찰)_합덕-신례원(2공구)투찰_합덕-신례원(2공구)투찰_왜관-태평건설" xfId="1224"/>
    <cellStyle name="_대곡이설(투찰)_마현생창(동양고속)" xfId="1225"/>
    <cellStyle name="_대곡이설(투찰)_마현생창(동양고속)_왜관-태평건설" xfId="1226"/>
    <cellStyle name="_대곡이설(투찰)_봉무지방산업단지도로(투찰)②" xfId="1227"/>
    <cellStyle name="_대곡이설(투찰)_봉무지방산업단지도로(투찰)②_마현생창(동양고속)" xfId="1228"/>
    <cellStyle name="_대곡이설(투찰)_봉무지방산업단지도로(투찰)②_마현생창(동양고속)_왜관-태평건설" xfId="1229"/>
    <cellStyle name="_대곡이설(투찰)_봉무지방산업단지도로(투찰)②_왜관-태평건설" xfId="1230"/>
    <cellStyle name="_대곡이설(투찰)_봉무지방산업단지도로(투찰)②+0.250%" xfId="1231"/>
    <cellStyle name="_대곡이설(투찰)_봉무지방산업단지도로(투찰)②+0.250%_마현생창(동양고속)" xfId="1232"/>
    <cellStyle name="_대곡이설(투찰)_봉무지방산업단지도로(투찰)②+0.250%_마현생창(동양고속)_왜관-태평건설" xfId="1233"/>
    <cellStyle name="_대곡이설(투찰)_봉무지방산업단지도로(투찰)②+0.250%_왜관-태평건설" xfId="1234"/>
    <cellStyle name="_대곡이설(투찰)_안산부대(투찰)⑤" xfId="1235"/>
    <cellStyle name="_대곡이설(투찰)_안산부대(투찰)⑤_경찰서-터미널간도로(투찰)②" xfId="1236"/>
    <cellStyle name="_대곡이설(투찰)_안산부대(투찰)⑤_경찰서-터미널간도로(투찰)②_마현생창(동양고속)" xfId="1237"/>
    <cellStyle name="_대곡이설(투찰)_안산부대(투찰)⑤_경찰서-터미널간도로(투찰)②_마현생창(동양고속)_왜관-태평건설" xfId="1238"/>
    <cellStyle name="_대곡이설(투찰)_안산부대(투찰)⑤_경찰서-터미널간도로(투찰)②_왜관-태평건설" xfId="1239"/>
    <cellStyle name="_대곡이설(투찰)_안산부대(투찰)⑤_마현생창(동양고속)" xfId="1240"/>
    <cellStyle name="_대곡이설(투찰)_안산부대(투찰)⑤_마현생창(동양고속)_왜관-태평건설" xfId="1241"/>
    <cellStyle name="_대곡이설(투찰)_안산부대(투찰)⑤_봉무지방산업단지도로(투찰)②" xfId="1242"/>
    <cellStyle name="_대곡이설(투찰)_안산부대(투찰)⑤_봉무지방산업단지도로(투찰)②_마현생창(동양고속)" xfId="1243"/>
    <cellStyle name="_대곡이설(투찰)_안산부대(투찰)⑤_봉무지방산업단지도로(투찰)②_마현생창(동양고속)_왜관-태평건설" xfId="1244"/>
    <cellStyle name="_대곡이설(투찰)_안산부대(투찰)⑤_봉무지방산업단지도로(투찰)②_왜관-태평건설" xfId="1245"/>
    <cellStyle name="_대곡이설(투찰)_안산부대(투찰)⑤_봉무지방산업단지도로(투찰)②+0.250%" xfId="1246"/>
    <cellStyle name="_대곡이설(투찰)_안산부대(투찰)⑤_봉무지방산업단지도로(투찰)②+0.250%_마현생창(동양고속)" xfId="1247"/>
    <cellStyle name="_대곡이설(투찰)_안산부대(투찰)⑤_봉무지방산업단지도로(투찰)②+0.250%_마현생창(동양고속)_왜관-태평건설" xfId="1248"/>
    <cellStyle name="_대곡이설(투찰)_안산부대(투찰)⑤_봉무지방산업단지도로(투찰)②+0.250%_왜관-태평건설" xfId="1249"/>
    <cellStyle name="_대곡이설(투찰)_안산부대(투찰)⑤_왜관-태평건설" xfId="1250"/>
    <cellStyle name="_대곡이설(투찰)_안산부대(투찰)⑤_합덕-신례원(2공구)투찰" xfId="1251"/>
    <cellStyle name="_대곡이설(투찰)_안산부대(투찰)⑤_합덕-신례원(2공구)투찰_경찰서-터미널간도로(투찰)②" xfId="1252"/>
    <cellStyle name="_대곡이설(투찰)_안산부대(투찰)⑤_합덕-신례원(2공구)투찰_경찰서-터미널간도로(투찰)②_마현생창(동양고속)" xfId="1253"/>
    <cellStyle name="_대곡이설(투찰)_안산부대(투찰)⑤_합덕-신례원(2공구)투찰_경찰서-터미널간도로(투찰)②_마현생창(동양고속)_왜관-태평건설" xfId="1254"/>
    <cellStyle name="_대곡이설(투찰)_안산부대(투찰)⑤_합덕-신례원(2공구)투찰_경찰서-터미널간도로(투찰)②_왜관-태평건설" xfId="1255"/>
    <cellStyle name="_대곡이설(투찰)_안산부대(투찰)⑤_합덕-신례원(2공구)투찰_마현생창(동양고속)" xfId="1256"/>
    <cellStyle name="_대곡이설(투찰)_안산부대(투찰)⑤_합덕-신례원(2공구)투찰_마현생창(동양고속)_왜관-태평건설" xfId="1257"/>
    <cellStyle name="_대곡이설(투찰)_안산부대(투찰)⑤_합덕-신례원(2공구)투찰_봉무지방산업단지도로(투찰)②" xfId="1258"/>
    <cellStyle name="_대곡이설(투찰)_안산부대(투찰)⑤_합덕-신례원(2공구)투찰_봉무지방산업단지도로(투찰)②_마현생창(동양고속)" xfId="1259"/>
    <cellStyle name="_대곡이설(투찰)_안산부대(투찰)⑤_합덕-신례원(2공구)투찰_봉무지방산업단지도로(투찰)②_마현생창(동양고속)_왜관-태평건설" xfId="1260"/>
    <cellStyle name="_대곡이설(투찰)_안산부대(투찰)⑤_합덕-신례원(2공구)투찰_봉무지방산업단지도로(투찰)②_왜관-태평건설" xfId="1261"/>
    <cellStyle name="_대곡이설(투찰)_안산부대(투찰)⑤_합덕-신례원(2공구)투찰_봉무지방산업단지도로(투찰)②+0.250%" xfId="1262"/>
    <cellStyle name="_대곡이설(투찰)_안산부대(투찰)⑤_합덕-신례원(2공구)투찰_봉무지방산업단지도로(투찰)②+0.250%_마현생창(동양고속)" xfId="1263"/>
    <cellStyle name="_대곡이설(투찰)_안산부대(투찰)⑤_합덕-신례원(2공구)투찰_봉무지방산업단지도로(투찰)②+0.250%_마현생창(동양고속)_왜관-태평건설" xfId="1264"/>
    <cellStyle name="_대곡이설(투찰)_안산부대(투찰)⑤_합덕-신례원(2공구)투찰_봉무지방산업단지도로(투찰)②+0.250%_왜관-태평건설" xfId="1265"/>
    <cellStyle name="_대곡이설(투찰)_안산부대(투찰)⑤_합덕-신례원(2공구)투찰_왜관-태평건설" xfId="1266"/>
    <cellStyle name="_대곡이설(투찰)_안산부대(투찰)⑤_합덕-신례원(2공구)투찰_합덕-신례원(2공구)투찰" xfId="1267"/>
    <cellStyle name="_대곡이설(투찰)_안산부대(투찰)⑤_합덕-신례원(2공구)투찰_합덕-신례원(2공구)투찰_경찰서-터미널간도로(투찰)②" xfId="1268"/>
    <cellStyle name="_대곡이설(투찰)_안산부대(투찰)⑤_합덕-신례원(2공구)투찰_합덕-신례원(2공구)투찰_경찰서-터미널간도로(투찰)②_마현생창(동양고속)" xfId="1269"/>
    <cellStyle name="_대곡이설(투찰)_안산부대(투찰)⑤_합덕-신례원(2공구)투찰_합덕-신례원(2공구)투찰_경찰서-터미널간도로(투찰)②_마현생창(동양고속)_왜관-태평건설" xfId="1270"/>
    <cellStyle name="_대곡이설(투찰)_안산부대(투찰)⑤_합덕-신례원(2공구)투찰_합덕-신례원(2공구)투찰_경찰서-터미널간도로(투찰)②_왜관-태평건설" xfId="1271"/>
    <cellStyle name="_대곡이설(투찰)_안산부대(투찰)⑤_합덕-신례원(2공구)투찰_합덕-신례원(2공구)투찰_마현생창(동양고속)" xfId="1272"/>
    <cellStyle name="_대곡이설(투찰)_안산부대(투찰)⑤_합덕-신례원(2공구)투찰_합덕-신례원(2공구)투찰_마현생창(동양고속)_왜관-태평건설" xfId="1273"/>
    <cellStyle name="_대곡이설(투찰)_안산부대(투찰)⑤_합덕-신례원(2공구)투찰_합덕-신례원(2공구)투찰_봉무지방산업단지도로(투찰)②" xfId="1274"/>
    <cellStyle name="_대곡이설(투찰)_안산부대(투찰)⑤_합덕-신례원(2공구)투찰_합덕-신례원(2공구)투찰_봉무지방산업단지도로(투찰)②_마현생창(동양고속)" xfId="1275"/>
    <cellStyle name="_대곡이설(투찰)_안산부대(투찰)⑤_합덕-신례원(2공구)투찰_합덕-신례원(2공구)투찰_봉무지방산업단지도로(투찰)②_마현생창(동양고속)_왜관-태평건설" xfId="1276"/>
    <cellStyle name="_대곡이설(투찰)_안산부대(투찰)⑤_합덕-신례원(2공구)투찰_합덕-신례원(2공구)투찰_봉무지방산업단지도로(투찰)②_왜관-태평건설" xfId="1277"/>
    <cellStyle name="_대곡이설(투찰)_안산부대(투찰)⑤_합덕-신례원(2공구)투찰_합덕-신례원(2공구)투찰_봉무지방산업단지도로(투찰)②+0.250%" xfId="1278"/>
    <cellStyle name="_대곡이설(투찰)_안산부대(투찰)⑤_합덕-신례원(2공구)투찰_합덕-신례원(2공구)투찰_봉무지방산업단지도로(투찰)②+0.250%_마현생창(동양고속)" xfId="1279"/>
    <cellStyle name="_대곡이설(투찰)_안산부대(투찰)⑤_합덕-신례원(2공구)투찰_합덕-신례원(2공구)투찰_봉무지방산업단지도로(투찰)②+0.250%_마현생창(동양고속)_왜관-태평건설" xfId="1280"/>
    <cellStyle name="_대곡이설(투찰)_안산부대(투찰)⑤_합덕-신례원(2공구)투찰_합덕-신례원(2공구)투찰_봉무지방산업단지도로(투찰)②+0.250%_왜관-태평건설" xfId="1281"/>
    <cellStyle name="_대곡이설(투찰)_안산부대(투찰)⑤_합덕-신례원(2공구)투찰_합덕-신례원(2공구)투찰_왜관-태평건설" xfId="1282"/>
    <cellStyle name="_대곡이설(투찰)_양곡부두(투찰)-0.31%" xfId="1283"/>
    <cellStyle name="_대곡이설(투찰)_양곡부두(투찰)-0.31%_경찰서-터미널간도로(투찰)②" xfId="1284"/>
    <cellStyle name="_대곡이설(투찰)_양곡부두(투찰)-0.31%_경찰서-터미널간도로(투찰)②_마현생창(동양고속)" xfId="1285"/>
    <cellStyle name="_대곡이설(투찰)_양곡부두(투찰)-0.31%_경찰서-터미널간도로(투찰)②_마현생창(동양고속)_왜관-태평건설" xfId="1286"/>
    <cellStyle name="_대곡이설(투찰)_양곡부두(투찰)-0.31%_경찰서-터미널간도로(투찰)②_왜관-태평건설" xfId="1287"/>
    <cellStyle name="_대곡이설(투찰)_양곡부두(투찰)-0.31%_마현생창(동양고속)" xfId="1288"/>
    <cellStyle name="_대곡이설(투찰)_양곡부두(투찰)-0.31%_마현생창(동양고속)_왜관-태평건설" xfId="1289"/>
    <cellStyle name="_대곡이설(투찰)_양곡부두(투찰)-0.31%_봉무지방산업단지도로(투찰)②" xfId="1290"/>
    <cellStyle name="_대곡이설(투찰)_양곡부두(투찰)-0.31%_봉무지방산업단지도로(투찰)②_마현생창(동양고속)" xfId="1291"/>
    <cellStyle name="_대곡이설(투찰)_양곡부두(투찰)-0.31%_봉무지방산업단지도로(투찰)②_마현생창(동양고속)_왜관-태평건설" xfId="1292"/>
    <cellStyle name="_대곡이설(투찰)_양곡부두(투찰)-0.31%_봉무지방산업단지도로(투찰)②_왜관-태평건설" xfId="1293"/>
    <cellStyle name="_대곡이설(투찰)_양곡부두(투찰)-0.31%_봉무지방산업단지도로(투찰)②+0.250%" xfId="1294"/>
    <cellStyle name="_대곡이설(투찰)_양곡부두(투찰)-0.31%_봉무지방산업단지도로(투찰)②+0.250%_마현생창(동양고속)" xfId="1295"/>
    <cellStyle name="_대곡이설(투찰)_양곡부두(투찰)-0.31%_봉무지방산업단지도로(투찰)②+0.250%_마현생창(동양고속)_왜관-태평건설" xfId="1296"/>
    <cellStyle name="_대곡이설(투찰)_양곡부두(투찰)-0.31%_봉무지방산업단지도로(투찰)②+0.250%_왜관-태평건설" xfId="1297"/>
    <cellStyle name="_대곡이설(투찰)_양곡부두(투찰)-0.31%_왜관-태평건설" xfId="1298"/>
    <cellStyle name="_대곡이설(투찰)_양곡부두(투찰)-0.31%_합덕-신례원(2공구)투찰" xfId="1299"/>
    <cellStyle name="_대곡이설(투찰)_양곡부두(투찰)-0.31%_합덕-신례원(2공구)투찰_경찰서-터미널간도로(투찰)②" xfId="1300"/>
    <cellStyle name="_대곡이설(투찰)_양곡부두(투찰)-0.31%_합덕-신례원(2공구)투찰_경찰서-터미널간도로(투찰)②_마현생창(동양고속)" xfId="1301"/>
    <cellStyle name="_대곡이설(투찰)_양곡부두(투찰)-0.31%_합덕-신례원(2공구)투찰_경찰서-터미널간도로(투찰)②_마현생창(동양고속)_왜관-태평건설" xfId="1302"/>
    <cellStyle name="_대곡이설(투찰)_양곡부두(투찰)-0.31%_합덕-신례원(2공구)투찰_경찰서-터미널간도로(투찰)②_왜관-태평건설" xfId="1303"/>
    <cellStyle name="_대곡이설(투찰)_양곡부두(투찰)-0.31%_합덕-신례원(2공구)투찰_마현생창(동양고속)" xfId="1304"/>
    <cellStyle name="_대곡이설(투찰)_양곡부두(투찰)-0.31%_합덕-신례원(2공구)투찰_마현생창(동양고속)_왜관-태평건설" xfId="1305"/>
    <cellStyle name="_대곡이설(투찰)_양곡부두(투찰)-0.31%_합덕-신례원(2공구)투찰_봉무지방산업단지도로(투찰)②" xfId="1306"/>
    <cellStyle name="_대곡이설(투찰)_양곡부두(투찰)-0.31%_합덕-신례원(2공구)투찰_봉무지방산업단지도로(투찰)②_마현생창(동양고속)" xfId="1307"/>
    <cellStyle name="_대곡이설(투찰)_양곡부두(투찰)-0.31%_합덕-신례원(2공구)투찰_봉무지방산업단지도로(투찰)②_마현생창(동양고속)_왜관-태평건설" xfId="1308"/>
    <cellStyle name="_대곡이설(투찰)_양곡부두(투찰)-0.31%_합덕-신례원(2공구)투찰_봉무지방산업단지도로(투찰)②_왜관-태평건설" xfId="1309"/>
    <cellStyle name="_대곡이설(투찰)_양곡부두(투찰)-0.31%_합덕-신례원(2공구)투찰_봉무지방산업단지도로(투찰)②+0.250%" xfId="1310"/>
    <cellStyle name="_대곡이설(투찰)_양곡부두(투찰)-0.31%_합덕-신례원(2공구)투찰_봉무지방산업단지도로(투찰)②+0.250%_마현생창(동양고속)" xfId="1311"/>
    <cellStyle name="_대곡이설(투찰)_양곡부두(투찰)-0.31%_합덕-신례원(2공구)투찰_봉무지방산업단지도로(투찰)②+0.250%_마현생창(동양고속)_왜관-태평건설" xfId="1312"/>
    <cellStyle name="_대곡이설(투찰)_양곡부두(투찰)-0.31%_합덕-신례원(2공구)투찰_봉무지방산업단지도로(투찰)②+0.250%_왜관-태평건설" xfId="1313"/>
    <cellStyle name="_대곡이설(투찰)_양곡부두(투찰)-0.31%_합덕-신례원(2공구)투찰_왜관-태평건설" xfId="1314"/>
    <cellStyle name="_대곡이설(투찰)_양곡부두(투찰)-0.31%_합덕-신례원(2공구)투찰_합덕-신례원(2공구)투찰" xfId="1315"/>
    <cellStyle name="_대곡이설(투찰)_양곡부두(투찰)-0.31%_합덕-신례원(2공구)투찰_합덕-신례원(2공구)투찰_경찰서-터미널간도로(투찰)②" xfId="1316"/>
    <cellStyle name="_대곡이설(투찰)_양곡부두(투찰)-0.31%_합덕-신례원(2공구)투찰_합덕-신례원(2공구)투찰_경찰서-터미널간도로(투찰)②_마현생창(동양고속)" xfId="1317"/>
    <cellStyle name="_대곡이설(투찰)_양곡부두(투찰)-0.31%_합덕-신례원(2공구)투찰_합덕-신례원(2공구)투찰_경찰서-터미널간도로(투찰)②_마현생창(동양고속)_왜관-태평건설" xfId="1318"/>
    <cellStyle name="_대곡이설(투찰)_양곡부두(투찰)-0.31%_합덕-신례원(2공구)투찰_합덕-신례원(2공구)투찰_경찰서-터미널간도로(투찰)②_왜관-태평건설" xfId="1319"/>
    <cellStyle name="_대곡이설(투찰)_양곡부두(투찰)-0.31%_합덕-신례원(2공구)투찰_합덕-신례원(2공구)투찰_마현생창(동양고속)" xfId="1320"/>
    <cellStyle name="_대곡이설(투찰)_양곡부두(투찰)-0.31%_합덕-신례원(2공구)투찰_합덕-신례원(2공구)투찰_마현생창(동양고속)_왜관-태평건설" xfId="1321"/>
    <cellStyle name="_대곡이설(투찰)_양곡부두(투찰)-0.31%_합덕-신례원(2공구)투찰_합덕-신례원(2공구)투찰_봉무지방산업단지도로(투찰)②" xfId="1322"/>
    <cellStyle name="_대곡이설(투찰)_양곡부두(투찰)-0.31%_합덕-신례원(2공구)투찰_합덕-신례원(2공구)투찰_봉무지방산업단지도로(투찰)②_마현생창(동양고속)" xfId="1323"/>
    <cellStyle name="_대곡이설(투찰)_양곡부두(투찰)-0.31%_합덕-신례원(2공구)투찰_합덕-신례원(2공구)투찰_봉무지방산업단지도로(투찰)②_마현생창(동양고속)_왜관-태평건설" xfId="1324"/>
    <cellStyle name="_대곡이설(투찰)_양곡부두(투찰)-0.31%_합덕-신례원(2공구)투찰_합덕-신례원(2공구)투찰_봉무지방산업단지도로(투찰)②_왜관-태평건설" xfId="1325"/>
    <cellStyle name="_대곡이설(투찰)_양곡부두(투찰)-0.31%_합덕-신례원(2공구)투찰_합덕-신례원(2공구)투찰_봉무지방산업단지도로(투찰)②+0.250%" xfId="1326"/>
    <cellStyle name="_대곡이설(투찰)_양곡부두(투찰)-0.31%_합덕-신례원(2공구)투찰_합덕-신례원(2공구)투찰_봉무지방산업단지도로(투찰)②+0.250%_마현생창(동양고속)" xfId="1327"/>
    <cellStyle name="_대곡이설(투찰)_양곡부두(투찰)-0.31%_합덕-신례원(2공구)투찰_합덕-신례원(2공구)투찰_봉무지방산업단지도로(투찰)②+0.250%_마현생창(동양고속)_왜관-태평건설" xfId="1328"/>
    <cellStyle name="_대곡이설(투찰)_양곡부두(투찰)-0.31%_합덕-신례원(2공구)투찰_합덕-신례원(2공구)투찰_봉무지방산업단지도로(투찰)②+0.250%_왜관-태평건설" xfId="1329"/>
    <cellStyle name="_대곡이설(투찰)_양곡부두(투찰)-0.31%_합덕-신례원(2공구)투찰_합덕-신례원(2공구)투찰_왜관-태평건설" xfId="1330"/>
    <cellStyle name="_대곡이설(투찰)_왜관-태평건설" xfId="1331"/>
    <cellStyle name="_대곡이설(투찰)_창원상수도(토목)투찰" xfId="1332"/>
    <cellStyle name="_대곡이설(투찰)_창원상수도(토목)투찰_경찰서-터미널간도로(투찰)②" xfId="1333"/>
    <cellStyle name="_대곡이설(투찰)_창원상수도(토목)투찰_경찰서-터미널간도로(투찰)②_마현생창(동양고속)" xfId="1334"/>
    <cellStyle name="_대곡이설(투찰)_창원상수도(토목)투찰_경찰서-터미널간도로(투찰)②_마현생창(동양고속)_왜관-태평건설" xfId="1335"/>
    <cellStyle name="_대곡이설(투찰)_창원상수도(토목)투찰_경찰서-터미널간도로(투찰)②_왜관-태평건설" xfId="1336"/>
    <cellStyle name="_대곡이설(투찰)_창원상수도(토목)투찰_마현생창(동양고속)" xfId="1337"/>
    <cellStyle name="_대곡이설(투찰)_창원상수도(토목)투찰_마현생창(동양고속)_왜관-태평건설" xfId="1338"/>
    <cellStyle name="_대곡이설(투찰)_창원상수도(토목)투찰_봉무지방산업단지도로(투찰)②" xfId="1339"/>
    <cellStyle name="_대곡이설(투찰)_창원상수도(토목)투찰_봉무지방산업단지도로(투찰)②_마현생창(동양고속)" xfId="1340"/>
    <cellStyle name="_대곡이설(투찰)_창원상수도(토목)투찰_봉무지방산업단지도로(투찰)②_마현생창(동양고속)_왜관-태평건설" xfId="1341"/>
    <cellStyle name="_대곡이설(투찰)_창원상수도(토목)투찰_봉무지방산업단지도로(투찰)②_왜관-태평건설" xfId="1342"/>
    <cellStyle name="_대곡이설(투찰)_창원상수도(토목)투찰_봉무지방산업단지도로(투찰)②+0.250%" xfId="1343"/>
    <cellStyle name="_대곡이설(투찰)_창원상수도(토목)투찰_봉무지방산업단지도로(투찰)②+0.250%_마현생창(동양고속)" xfId="1344"/>
    <cellStyle name="_대곡이설(투찰)_창원상수도(토목)투찰_봉무지방산업단지도로(투찰)②+0.250%_마현생창(동양고속)_왜관-태평건설" xfId="1345"/>
    <cellStyle name="_대곡이설(투찰)_창원상수도(토목)투찰_봉무지방산업단지도로(투찰)②+0.250%_왜관-태평건설" xfId="1346"/>
    <cellStyle name="_대곡이설(투찰)_창원상수도(토목)투찰_왜관-태평건설" xfId="1347"/>
    <cellStyle name="_대곡이설(투찰)_창원상수도(토목)투찰_합덕-신례원(2공구)투찰" xfId="1348"/>
    <cellStyle name="_대곡이설(투찰)_창원상수도(토목)투찰_합덕-신례원(2공구)투찰_경찰서-터미널간도로(투찰)②" xfId="1349"/>
    <cellStyle name="_대곡이설(투찰)_창원상수도(토목)투찰_합덕-신례원(2공구)투찰_경찰서-터미널간도로(투찰)②_마현생창(동양고속)" xfId="1350"/>
    <cellStyle name="_대곡이설(투찰)_창원상수도(토목)투찰_합덕-신례원(2공구)투찰_경찰서-터미널간도로(투찰)②_마현생창(동양고속)_왜관-태평건설" xfId="1351"/>
    <cellStyle name="_대곡이설(투찰)_창원상수도(토목)투찰_합덕-신례원(2공구)투찰_경찰서-터미널간도로(투찰)②_왜관-태평건설" xfId="1352"/>
    <cellStyle name="_대곡이설(투찰)_창원상수도(토목)투찰_합덕-신례원(2공구)투찰_마현생창(동양고속)" xfId="1353"/>
    <cellStyle name="_대곡이설(투찰)_창원상수도(토목)투찰_합덕-신례원(2공구)투찰_마현생창(동양고속)_왜관-태평건설" xfId="1354"/>
    <cellStyle name="_대곡이설(투찰)_창원상수도(토목)투찰_합덕-신례원(2공구)투찰_봉무지방산업단지도로(투찰)②" xfId="1355"/>
    <cellStyle name="_대곡이설(투찰)_창원상수도(토목)투찰_합덕-신례원(2공구)투찰_봉무지방산업단지도로(투찰)②_마현생창(동양고속)" xfId="1356"/>
    <cellStyle name="_대곡이설(투찰)_창원상수도(토목)투찰_합덕-신례원(2공구)투찰_봉무지방산업단지도로(투찰)②_마현생창(동양고속)_왜관-태평건설" xfId="1357"/>
    <cellStyle name="_대곡이설(투찰)_창원상수도(토목)투찰_합덕-신례원(2공구)투찰_봉무지방산업단지도로(투찰)②_왜관-태평건설" xfId="1358"/>
    <cellStyle name="_대곡이설(투찰)_창원상수도(토목)투찰_합덕-신례원(2공구)투찰_봉무지방산업단지도로(투찰)②+0.250%" xfId="1359"/>
    <cellStyle name="_대곡이설(투찰)_창원상수도(토목)투찰_합덕-신례원(2공구)투찰_봉무지방산업단지도로(투찰)②+0.250%_마현생창(동양고속)" xfId="1360"/>
    <cellStyle name="_대곡이설(투찰)_창원상수도(토목)투찰_합덕-신례원(2공구)투찰_봉무지방산업단지도로(투찰)②+0.250%_마현생창(동양고속)_왜관-태평건설" xfId="1361"/>
    <cellStyle name="_대곡이설(투찰)_창원상수도(토목)투찰_합덕-신례원(2공구)투찰_봉무지방산업단지도로(투찰)②+0.250%_왜관-태평건설" xfId="1362"/>
    <cellStyle name="_대곡이설(투찰)_창원상수도(토목)투찰_합덕-신례원(2공구)투찰_왜관-태평건설" xfId="1363"/>
    <cellStyle name="_대곡이설(투찰)_창원상수도(토목)투찰_합덕-신례원(2공구)투찰_합덕-신례원(2공구)투찰" xfId="1364"/>
    <cellStyle name="_대곡이설(투찰)_창원상수도(토목)투찰_합덕-신례원(2공구)투찰_합덕-신례원(2공구)투찰_경찰서-터미널간도로(투찰)②" xfId="1365"/>
    <cellStyle name="_대곡이설(투찰)_창원상수도(토목)투찰_합덕-신례원(2공구)투찰_합덕-신례원(2공구)투찰_경찰서-터미널간도로(투찰)②_마현생창(동양고속)" xfId="1366"/>
    <cellStyle name="_대곡이설(투찰)_창원상수도(토목)투찰_합덕-신례원(2공구)투찰_합덕-신례원(2공구)투찰_경찰서-터미널간도로(투찰)②_마현생창(동양고속)_왜관-태평건설" xfId="1367"/>
    <cellStyle name="_대곡이설(투찰)_창원상수도(토목)투찰_합덕-신례원(2공구)투찰_합덕-신례원(2공구)투찰_경찰서-터미널간도로(투찰)②_왜관-태평건설" xfId="1368"/>
    <cellStyle name="_대곡이설(투찰)_창원상수도(토목)투찰_합덕-신례원(2공구)투찰_합덕-신례원(2공구)투찰_마현생창(동양고속)" xfId="1369"/>
    <cellStyle name="_대곡이설(투찰)_창원상수도(토목)투찰_합덕-신례원(2공구)투찰_합덕-신례원(2공구)투찰_마현생창(동양고속)_왜관-태평건설" xfId="1370"/>
    <cellStyle name="_대곡이설(투찰)_창원상수도(토목)투찰_합덕-신례원(2공구)투찰_합덕-신례원(2공구)투찰_봉무지방산업단지도로(투찰)②" xfId="1371"/>
    <cellStyle name="_대곡이설(투찰)_창원상수도(토목)투찰_합덕-신례원(2공구)투찰_합덕-신례원(2공구)투찰_봉무지방산업단지도로(투찰)②_마현생창(동양고속)" xfId="1372"/>
    <cellStyle name="_대곡이설(투찰)_창원상수도(토목)투찰_합덕-신례원(2공구)투찰_합덕-신례원(2공구)투찰_봉무지방산업단지도로(투찰)②_마현생창(동양고속)_왜관-태평건설" xfId="1373"/>
    <cellStyle name="_대곡이설(투찰)_창원상수도(토목)투찰_합덕-신례원(2공구)투찰_합덕-신례원(2공구)투찰_봉무지방산업단지도로(투찰)②_왜관-태평건설" xfId="1374"/>
    <cellStyle name="_대곡이설(투찰)_창원상수도(토목)투찰_합덕-신례원(2공구)투찰_합덕-신례원(2공구)투찰_봉무지방산업단지도로(투찰)②+0.250%" xfId="1375"/>
    <cellStyle name="_대곡이설(투찰)_창원상수도(토목)투찰_합덕-신례원(2공구)투찰_합덕-신례원(2공구)투찰_봉무지방산업단지도로(투찰)②+0.250%_마현생창(동양고속)" xfId="1376"/>
    <cellStyle name="_대곡이설(투찰)_창원상수도(토목)투찰_합덕-신례원(2공구)투찰_합덕-신례원(2공구)투찰_봉무지방산업단지도로(투찰)②+0.250%_마현생창(동양고속)_왜관-태평건설" xfId="1377"/>
    <cellStyle name="_대곡이설(투찰)_창원상수도(토목)투찰_합덕-신례원(2공구)투찰_합덕-신례원(2공구)투찰_봉무지방산업단지도로(투찰)②+0.250%_왜관-태평건설" xfId="1378"/>
    <cellStyle name="_대곡이설(투찰)_창원상수도(토목)투찰_합덕-신례원(2공구)투찰_합덕-신례원(2공구)투찰_왜관-태평건설" xfId="1379"/>
    <cellStyle name="_대곡이설(투찰)_합덕-신례원(2공구)투찰" xfId="1380"/>
    <cellStyle name="_대곡이설(투찰)_합덕-신례원(2공구)투찰_경찰서-터미널간도로(투찰)②" xfId="1381"/>
    <cellStyle name="_대곡이설(투찰)_합덕-신례원(2공구)투찰_경찰서-터미널간도로(투찰)②_마현생창(동양고속)" xfId="1382"/>
    <cellStyle name="_대곡이설(투찰)_합덕-신례원(2공구)투찰_경찰서-터미널간도로(투찰)②_마현생창(동양고속)_왜관-태평건설" xfId="1383"/>
    <cellStyle name="_대곡이설(투찰)_합덕-신례원(2공구)투찰_경찰서-터미널간도로(투찰)②_왜관-태평건설" xfId="1384"/>
    <cellStyle name="_대곡이설(투찰)_합덕-신례원(2공구)투찰_마현생창(동양고속)" xfId="1385"/>
    <cellStyle name="_대곡이설(투찰)_합덕-신례원(2공구)투찰_마현생창(동양고속)_왜관-태평건설" xfId="1386"/>
    <cellStyle name="_대곡이설(투찰)_합덕-신례원(2공구)투찰_봉무지방산업단지도로(투찰)②" xfId="1387"/>
    <cellStyle name="_대곡이설(투찰)_합덕-신례원(2공구)투찰_봉무지방산업단지도로(투찰)②_마현생창(동양고속)" xfId="1388"/>
    <cellStyle name="_대곡이설(투찰)_합덕-신례원(2공구)투찰_봉무지방산업단지도로(투찰)②_마현생창(동양고속)_왜관-태평건설" xfId="1389"/>
    <cellStyle name="_대곡이설(투찰)_합덕-신례원(2공구)투찰_봉무지방산업단지도로(투찰)②_왜관-태평건설" xfId="1390"/>
    <cellStyle name="_대곡이설(투찰)_합덕-신례원(2공구)투찰_봉무지방산업단지도로(투찰)②+0.250%" xfId="1391"/>
    <cellStyle name="_대곡이설(투찰)_합덕-신례원(2공구)투찰_봉무지방산업단지도로(투찰)②+0.250%_마현생창(동양고속)" xfId="1392"/>
    <cellStyle name="_대곡이설(투찰)_합덕-신례원(2공구)투찰_봉무지방산업단지도로(투찰)②+0.250%_마현생창(동양고속)_왜관-태평건설" xfId="1393"/>
    <cellStyle name="_대곡이설(투찰)_합덕-신례원(2공구)투찰_봉무지방산업단지도로(투찰)②+0.250%_왜관-태평건설" xfId="1394"/>
    <cellStyle name="_대곡이설(투찰)_합덕-신례원(2공구)투찰_왜관-태평건설" xfId="1395"/>
    <cellStyle name="_대곡이설(투찰)_합덕-신례원(2공구)투찰_합덕-신례원(2공구)투찰" xfId="1396"/>
    <cellStyle name="_대곡이설(투찰)_합덕-신례원(2공구)투찰_합덕-신례원(2공구)투찰_경찰서-터미널간도로(투찰)②" xfId="1397"/>
    <cellStyle name="_대곡이설(투찰)_합덕-신례원(2공구)투찰_합덕-신례원(2공구)투찰_경찰서-터미널간도로(투찰)②_마현생창(동양고속)" xfId="1398"/>
    <cellStyle name="_대곡이설(투찰)_합덕-신례원(2공구)투찰_합덕-신례원(2공구)투찰_경찰서-터미널간도로(투찰)②_마현생창(동양고속)_왜관-태평건설" xfId="1399"/>
    <cellStyle name="_대곡이설(투찰)_합덕-신례원(2공구)투찰_합덕-신례원(2공구)투찰_경찰서-터미널간도로(투찰)②_왜관-태평건설" xfId="1400"/>
    <cellStyle name="_대곡이설(투찰)_합덕-신례원(2공구)투찰_합덕-신례원(2공구)투찰_마현생창(동양고속)" xfId="1401"/>
    <cellStyle name="_대곡이설(투찰)_합덕-신례원(2공구)투찰_합덕-신례원(2공구)투찰_마현생창(동양고속)_왜관-태평건설" xfId="1402"/>
    <cellStyle name="_대곡이설(투찰)_합덕-신례원(2공구)투찰_합덕-신례원(2공구)투찰_봉무지방산업단지도로(투찰)②" xfId="1403"/>
    <cellStyle name="_대곡이설(투찰)_합덕-신례원(2공구)투찰_합덕-신례원(2공구)투찰_봉무지방산업단지도로(투찰)②_마현생창(동양고속)" xfId="1404"/>
    <cellStyle name="_대곡이설(투찰)_합덕-신례원(2공구)투찰_합덕-신례원(2공구)투찰_봉무지방산업단지도로(투찰)②_마현생창(동양고속)_왜관-태평건설" xfId="1405"/>
    <cellStyle name="_대곡이설(투찰)_합덕-신례원(2공구)투찰_합덕-신례원(2공구)투찰_봉무지방산업단지도로(투찰)②_왜관-태평건설" xfId="1406"/>
    <cellStyle name="_대곡이설(투찰)_합덕-신례원(2공구)투찰_합덕-신례원(2공구)투찰_봉무지방산업단지도로(투찰)②+0.250%" xfId="1407"/>
    <cellStyle name="_대곡이설(투찰)_합덕-신례원(2공구)투찰_합덕-신례원(2공구)투찰_봉무지방산업단지도로(투찰)②+0.250%_마현생창(동양고속)" xfId="1408"/>
    <cellStyle name="_대곡이설(투찰)_합덕-신례원(2공구)투찰_합덕-신례원(2공구)투찰_봉무지방산업단지도로(투찰)②+0.250%_마현생창(동양고속)_왜관-태평건설" xfId="1409"/>
    <cellStyle name="_대곡이설(투찰)_합덕-신례원(2공구)투찰_합덕-신례원(2공구)투찰_봉무지방산업단지도로(투찰)②+0.250%_왜관-태평건설" xfId="1410"/>
    <cellStyle name="_대곡이설(투찰)_합덕-신례원(2공구)투찰_합덕-신례원(2공구)투찰_왜관-태평건설" xfId="1411"/>
    <cellStyle name="_대구박물관_내역서" xfId="269"/>
    <cellStyle name="_대도시권연구용역" xfId="270"/>
    <cellStyle name="_대전망운용국 대수선 전기공사+개요" xfId="271"/>
    <cellStyle name="_대한체육회 홈페이지 구축-기능" xfId="3718"/>
    <cellStyle name="_데이터 베이스" xfId="3719"/>
    <cellStyle name="_도구제작비" xfId="272"/>
    <cellStyle name="_도구제작비_1" xfId="273"/>
    <cellStyle name="_도덕-고흥도로(투찰)" xfId="1412"/>
    <cellStyle name="_도로+상수+하수총괄분(진주시)" xfId="3720"/>
    <cellStyle name="_도로공사M-DWDM구축설치공사비용" xfId="3721"/>
    <cellStyle name="_도로시설물020517총괄" xfId="3722"/>
    <cellStyle name="_돌붙임수량산출" xfId="1413"/>
    <cellStyle name="_동목포전화국제4회기성청구서" xfId="274"/>
    <cellStyle name="_동일고무밸트" xfId="3723"/>
    <cellStyle name="_동작구민회관" xfId="275"/>
    <cellStyle name="_동학농민(전기)(02.09.05)" xfId="276"/>
    <cellStyle name="_동향 조사" xfId="277"/>
    <cellStyle name="_동향조사" xfId="278"/>
    <cellStyle name="_디자인삽화" xfId="279"/>
    <cellStyle name="_디자인삽화(2006)" xfId="3724"/>
    <cellStyle name="_디지털콘텐츠상거래기반시스템(기업)" xfId="3725"/>
    <cellStyle name="_롯데2층일위대가-1" xfId="3726"/>
    <cellStyle name="_롯데2층일위대가-1_1" xfId="3727"/>
    <cellStyle name="_마트계약내역서" xfId="3728"/>
    <cellStyle name="_마현생창입찰내역" xfId="1414"/>
    <cellStyle name="_마현생창제출" xfId="1415"/>
    <cellStyle name="_만경강-산출서" xfId="3729"/>
    <cellStyle name="_만족도조사" xfId="280"/>
    <cellStyle name="_만천교~외곽도로간도로확포장공사(es전산작업gus)-진양" xfId="1416"/>
    <cellStyle name="_메일사이트" xfId="281"/>
    <cellStyle name="_모바일 경기넷 구축 사업(최종)" xfId="282"/>
    <cellStyle name="_모형견적 04,02,20" xfId="283"/>
    <cellStyle name="_모형-내역서(12)" xfId="3730"/>
    <cellStyle name="_모형내역석" xfId="284"/>
    <cellStyle name="_모형양식" xfId="285"/>
    <cellStyle name="_목동운동장 전광판(제조-최종)" xfId="3731"/>
    <cellStyle name="_목차" xfId="286"/>
    <cellStyle name="_무등리배수펌프장-제작" xfId="3732"/>
    <cellStyle name="_무선열배관시스템" xfId="3733"/>
    <cellStyle name="_무역 전시회 지원성과" xfId="287"/>
    <cellStyle name="_무지개세상" xfId="288"/>
    <cellStyle name="_무창(전자입찰용)" xfId="1417"/>
    <cellStyle name="_무창(전자입찰용)_왜관-태평건설" xfId="1418"/>
    <cellStyle name="_무형문화재보고서최종" xfId="3734"/>
    <cellStyle name="_문화콘텐츠닷컴(최종)" xfId="289"/>
    <cellStyle name="_물건조사" xfId="3735"/>
    <cellStyle name="_물사랑(건축기계계약)" xfId="3736"/>
    <cellStyle name="_물사랑(건축기계계약)_1. 기계환경분야(0709)" xfId="3737"/>
    <cellStyle name="_물사랑(건축기계계약)_1. 기계환경분야(0709)_1. 기계환경분야(0709)" xfId="3738"/>
    <cellStyle name="_물사랑(건축기계계약)_1. 기계환경분야(0709)_1. 기계환경분야(0709)_공사_응집용교반기_원일기계_조달청" xfId="3739"/>
    <cellStyle name="_물사랑(건축기계계약)_1. 기계환경분야(0709)_1. 기계환경분야(0709)_공사_응집용교반기_원일기계_조달청_설치원가" xfId="3740"/>
    <cellStyle name="_물사랑(건축기계계약)_1. 기계환경분야(0709)_1. 기계환경분야(0709)_장묘운영센터(제조)" xfId="3741"/>
    <cellStyle name="_물사랑(건축기계계약)_1. 기계환경분야(0709)_1. 기계환경분야(0709)_천안추모공원 화장장 화장로(제조)" xfId="3742"/>
    <cellStyle name="_물사랑(건축기계계약)_1. 기계환경분야(0709)_1. 기계환경분야(0709)_체크밸브 일체형 버터플라이밸브" xfId="3743"/>
    <cellStyle name="_물사랑(건축기계계약)_1. 기계환경분야(0709)_1. 기계환경분야(0709)_협잡물제진기(제조)" xfId="3744"/>
    <cellStyle name="_물사랑(건축기계계약)_1. 기계환경분야(0709)_1. 기계환경분야(제조)" xfId="3745"/>
    <cellStyle name="_물사랑(건축기계계약)_1. 기계환경분야(0709)_1. 기계환경분야(제조)_공사_응집용교반기_원일기계_조달청" xfId="3746"/>
    <cellStyle name="_물사랑(건축기계계약)_1. 기계환경분야(0709)_1. 기계환경분야(제조)_공사_응집용교반기_원일기계_조달청_설치원가" xfId="3747"/>
    <cellStyle name="_물사랑(건축기계계약)_1. 기계환경분야(0709)_1. 기계환경분야(제조)_장묘운영센터(제조)" xfId="3748"/>
    <cellStyle name="_물사랑(건축기계계약)_1. 기계환경분야(0709)_1. 기계환경분야(제조)_천안추모공원 화장장 화장로(제조)" xfId="3749"/>
    <cellStyle name="_물사랑(건축기계계약)_1. 기계환경분야(0709)_1. 기계환경분야(제조)_체크밸브 일체형 버터플라이밸브" xfId="3750"/>
    <cellStyle name="_물사랑(건축기계계약)_1. 기계환경분야(0709)_1. 기계환경분야(제조)_협잡물제진기(제조)" xfId="3751"/>
    <cellStyle name="_물사랑(건축기계계약)_1. 기계환경분야(0709)_공사_응집용교반기_원일기계_조달청" xfId="3752"/>
    <cellStyle name="_물사랑(건축기계계약)_1. 기계환경분야(0709)_공사_응집용교반기_원일기계_조달청_설치원가" xfId="3753"/>
    <cellStyle name="_물사랑(건축기계계약)_공사_응집용교반기_원일기계_조달청" xfId="3754"/>
    <cellStyle name="_물사랑(건축기계계약)_공사_응집용교반기_원일기계_조달청_설치원가" xfId="3755"/>
    <cellStyle name="_물사랑(건축기계계약)_장묘운영센터(제조)" xfId="3756"/>
    <cellStyle name="_물사랑(건축기계계약)_천안추모공원 화장장 화장로(제조)" xfId="3757"/>
    <cellStyle name="_물사랑(건축기계계약)_체크밸브 일체형 버터플라이밸브" xfId="3758"/>
    <cellStyle name="_물사랑(건축기계계약)_협잡물제진기(제조)" xfId="3759"/>
    <cellStyle name="_반기검토" xfId="3760"/>
    <cellStyle name="_발명왕 해밀턴의 숲속 모험" xfId="3761"/>
    <cellStyle name="_발자국" xfId="3762"/>
    <cellStyle name="_발주관리지침지원시스템구축용역" xfId="3763"/>
    <cellStyle name="_방송장치" xfId="290"/>
    <cellStyle name="_방송통신콘텐츠산업활성화및신규사업개발전략컨설팅추진계획" xfId="3764"/>
    <cellStyle name="_방이동오피스텔-압구정 아크로빌-천안두정아파트(제일하이텍)" xfId="291"/>
    <cellStyle name="_방화벽" xfId="292"/>
    <cellStyle name="_방화벽이중화" xfId="293"/>
    <cellStyle name="_배정통보조합제출용" xfId="294"/>
    <cellStyle name="_백악기테마파크(제조+설치)-최종" xfId="3765"/>
    <cellStyle name="_백제군사" xfId="295"/>
    <cellStyle name="_백제군사 준공내역" xfId="296"/>
    <cellStyle name="_범용 공동구축사업 설계내역서_샘플1.3" xfId="3766"/>
    <cellStyle name="_범용 공동구축사업 설계내역서_샘플1.4" xfId="3767"/>
    <cellStyle name="_범용추가개발 설계내역서(평균가중치방식)" xfId="3768"/>
    <cellStyle name="_범용프로그램도입 예산설계서(2003기준)_1.6" xfId="3769"/>
    <cellStyle name="_범용프로그램도입 예산설계서_1.2" xfId="3770"/>
    <cellStyle name="_법령정보유관리" xfId="297"/>
    <cellStyle name="_변경내역서 -3" xfId="3771"/>
    <cellStyle name="_변경전 내역검토(참고용)" xfId="298"/>
    <cellStyle name="_보고서" xfId="3772"/>
    <cellStyle name="_보고서-1" xfId="3773"/>
    <cellStyle name="_보고서표지" xfId="3774"/>
    <cellStyle name="_보안시스템" xfId="299"/>
    <cellStyle name="_보완개발" xfId="300"/>
    <cellStyle name="_보조전원장치(최종)" xfId="3775"/>
    <cellStyle name="_보증보험관련(최종)" xfId="3776"/>
    <cellStyle name="_보훈의료발전방안" xfId="301"/>
    <cellStyle name="_복사본 2단계 정보통신시스템 신뢰성 진단원가계산-1" xfId="3777"/>
    <cellStyle name="_본사용(원가분석)" xfId="3778"/>
    <cellStyle name="_본사준공내역서(진짜)" xfId="302"/>
    <cellStyle name="_본인확인장치" xfId="3779"/>
    <cellStyle name="_봉림고교 교사신축(최종)" xfId="303"/>
    <cellStyle name="_봉림고교 교사신축(최종)-참고용" xfId="304"/>
    <cellStyle name="_부대입찰양식②" xfId="1419"/>
    <cellStyle name="_부대입찰양식②_경찰서-터미널간도로(투찰)②" xfId="1420"/>
    <cellStyle name="_부대입찰양식②_경찰서-터미널간도로(투찰)②_마현생창(동양고속)" xfId="1421"/>
    <cellStyle name="_부대입찰양식②_경찰서-터미널간도로(투찰)②_마현생창(동양고속)_왜관-태평건설" xfId="1422"/>
    <cellStyle name="_부대입찰양식②_경찰서-터미널간도로(투찰)②_왜관-태평건설" xfId="1423"/>
    <cellStyle name="_부대입찰양식②_마현생창(동양고속)" xfId="1424"/>
    <cellStyle name="_부대입찰양식②_마현생창(동양고속)_왜관-태평건설" xfId="1425"/>
    <cellStyle name="_부대입찰양식②_봉무지방산업단지도로(투찰)②" xfId="1426"/>
    <cellStyle name="_부대입찰양식②_봉무지방산업단지도로(투찰)②_마현생창(동양고속)" xfId="1427"/>
    <cellStyle name="_부대입찰양식②_봉무지방산업단지도로(투찰)②_마현생창(동양고속)_왜관-태평건설" xfId="1428"/>
    <cellStyle name="_부대입찰양식②_봉무지방산업단지도로(투찰)②_왜관-태평건설" xfId="1429"/>
    <cellStyle name="_부대입찰양식②_봉무지방산업단지도로(투찰)②+0.250%" xfId="1430"/>
    <cellStyle name="_부대입찰양식②_봉무지방산업단지도로(투찰)②+0.250%_마현생창(동양고속)" xfId="1431"/>
    <cellStyle name="_부대입찰양식②_봉무지방산업단지도로(투찰)②+0.250%_마현생창(동양고속)_왜관-태평건설" xfId="1432"/>
    <cellStyle name="_부대입찰양식②_봉무지방산업단지도로(투찰)②+0.250%_왜관-태평건설" xfId="1433"/>
    <cellStyle name="_부대입찰양식②_왜관-태평건설" xfId="1434"/>
    <cellStyle name="_부대입찰양식②_합덕-신례원(2공구)투찰" xfId="1435"/>
    <cellStyle name="_부대입찰양식②_합덕-신례원(2공구)투찰_경찰서-터미널간도로(투찰)②" xfId="1436"/>
    <cellStyle name="_부대입찰양식②_합덕-신례원(2공구)투찰_경찰서-터미널간도로(투찰)②_마현생창(동양고속)" xfId="1437"/>
    <cellStyle name="_부대입찰양식②_합덕-신례원(2공구)투찰_경찰서-터미널간도로(투찰)②_마현생창(동양고속)_왜관-태평건설" xfId="1438"/>
    <cellStyle name="_부대입찰양식②_합덕-신례원(2공구)투찰_경찰서-터미널간도로(투찰)②_왜관-태평건설" xfId="1439"/>
    <cellStyle name="_부대입찰양식②_합덕-신례원(2공구)투찰_마현생창(동양고속)" xfId="1440"/>
    <cellStyle name="_부대입찰양식②_합덕-신례원(2공구)투찰_마현생창(동양고속)_왜관-태평건설" xfId="1441"/>
    <cellStyle name="_부대입찰양식②_합덕-신례원(2공구)투찰_봉무지방산업단지도로(투찰)②" xfId="1442"/>
    <cellStyle name="_부대입찰양식②_합덕-신례원(2공구)투찰_봉무지방산업단지도로(투찰)②_마현생창(동양고속)" xfId="1443"/>
    <cellStyle name="_부대입찰양식②_합덕-신례원(2공구)투찰_봉무지방산업단지도로(투찰)②_마현생창(동양고속)_왜관-태평건설" xfId="1444"/>
    <cellStyle name="_부대입찰양식②_합덕-신례원(2공구)투찰_봉무지방산업단지도로(투찰)②_왜관-태평건설" xfId="1445"/>
    <cellStyle name="_부대입찰양식②_합덕-신례원(2공구)투찰_봉무지방산업단지도로(투찰)②+0.250%" xfId="1446"/>
    <cellStyle name="_부대입찰양식②_합덕-신례원(2공구)투찰_봉무지방산업단지도로(투찰)②+0.250%_마현생창(동양고속)" xfId="1447"/>
    <cellStyle name="_부대입찰양식②_합덕-신례원(2공구)투찰_봉무지방산업단지도로(투찰)②+0.250%_마현생창(동양고속)_왜관-태평건설" xfId="1448"/>
    <cellStyle name="_부대입찰양식②_합덕-신례원(2공구)투찰_봉무지방산업단지도로(투찰)②+0.250%_왜관-태평건설" xfId="1449"/>
    <cellStyle name="_부대입찰양식②_합덕-신례원(2공구)투찰_왜관-태평건설" xfId="1450"/>
    <cellStyle name="_부대입찰양식②_합덕-신례원(2공구)투찰_합덕-신례원(2공구)투찰" xfId="1451"/>
    <cellStyle name="_부대입찰양식②_합덕-신례원(2공구)투찰_합덕-신례원(2공구)투찰_경찰서-터미널간도로(투찰)②" xfId="1452"/>
    <cellStyle name="_부대입찰양식②_합덕-신례원(2공구)투찰_합덕-신례원(2공구)투찰_경찰서-터미널간도로(투찰)②_마현생창(동양고속)" xfId="1453"/>
    <cellStyle name="_부대입찰양식②_합덕-신례원(2공구)투찰_합덕-신례원(2공구)투찰_경찰서-터미널간도로(투찰)②_마현생창(동양고속)_왜관-태평건설" xfId="1454"/>
    <cellStyle name="_부대입찰양식②_합덕-신례원(2공구)투찰_합덕-신례원(2공구)투찰_경찰서-터미널간도로(투찰)②_왜관-태평건설" xfId="1455"/>
    <cellStyle name="_부대입찰양식②_합덕-신례원(2공구)투찰_합덕-신례원(2공구)투찰_마현생창(동양고속)" xfId="1456"/>
    <cellStyle name="_부대입찰양식②_합덕-신례원(2공구)투찰_합덕-신례원(2공구)투찰_마현생창(동양고속)_왜관-태평건설" xfId="1457"/>
    <cellStyle name="_부대입찰양식②_합덕-신례원(2공구)투찰_합덕-신례원(2공구)투찰_봉무지방산업단지도로(투찰)②" xfId="1458"/>
    <cellStyle name="_부대입찰양식②_합덕-신례원(2공구)투찰_합덕-신례원(2공구)투찰_봉무지방산업단지도로(투찰)②_마현생창(동양고속)" xfId="1459"/>
    <cellStyle name="_부대입찰양식②_합덕-신례원(2공구)투찰_합덕-신례원(2공구)투찰_봉무지방산업단지도로(투찰)②_마현생창(동양고속)_왜관-태평건설" xfId="1460"/>
    <cellStyle name="_부대입찰양식②_합덕-신례원(2공구)투찰_합덕-신례원(2공구)투찰_봉무지방산업단지도로(투찰)②_왜관-태평건설" xfId="1461"/>
    <cellStyle name="_부대입찰양식②_합덕-신례원(2공구)투찰_합덕-신례원(2공구)투찰_봉무지방산업단지도로(투찰)②+0.250%" xfId="1462"/>
    <cellStyle name="_부대입찰양식②_합덕-신례원(2공구)투찰_합덕-신례원(2공구)투찰_봉무지방산업단지도로(투찰)②+0.250%_마현생창(동양고속)" xfId="1463"/>
    <cellStyle name="_부대입찰양식②_합덕-신례원(2공구)투찰_합덕-신례원(2공구)투찰_봉무지방산업단지도로(투찰)②+0.250%_마현생창(동양고속)_왜관-태평건설" xfId="1464"/>
    <cellStyle name="_부대입찰양식②_합덕-신례원(2공구)투찰_합덕-신례원(2공구)투찰_봉무지방산업단지도로(투찰)②+0.250%_왜관-태평건설" xfId="1465"/>
    <cellStyle name="_부대입찰양식②_합덕-신례원(2공구)투찰_합덕-신례원(2공구)투찰_왜관-태평건설" xfId="1466"/>
    <cellStyle name="_부산교통가격제안서" xfId="3780"/>
    <cellStyle name="_부천시 지하시설물통합정보시스템 구축사업 설계내역서_0514(FP)" xfId="3781"/>
    <cellStyle name="_부천시 지하시설물통합정보시스템 구축사업 설계내역서_2.1(FP)" xfId="3782"/>
    <cellStyle name="_부천시 현장시설물관리시스템 구축사업 설계내역서_2.1(FP)" xfId="3783"/>
    <cellStyle name="_부평배수지(투찰)" xfId="1467"/>
    <cellStyle name="_부평배수지(투찰)_경찰서-터미널간도로(투찰)②" xfId="1468"/>
    <cellStyle name="_부평배수지(투찰)_경찰서-터미널간도로(투찰)②_마현생창(동양고속)" xfId="1469"/>
    <cellStyle name="_부평배수지(투찰)_경찰서-터미널간도로(투찰)②_마현생창(동양고속)_왜관-태평건설" xfId="1470"/>
    <cellStyle name="_부평배수지(투찰)_경찰서-터미널간도로(투찰)②_왜관-태평건설" xfId="1471"/>
    <cellStyle name="_부평배수지(투찰)_마현생창(동양고속)" xfId="1472"/>
    <cellStyle name="_부평배수지(투찰)_마현생창(동양고속)_왜관-태평건설" xfId="1473"/>
    <cellStyle name="_부평배수지(투찰)_봉무지방산업단지도로(투찰)②" xfId="1474"/>
    <cellStyle name="_부평배수지(투찰)_봉무지방산업단지도로(투찰)②_마현생창(동양고속)" xfId="1475"/>
    <cellStyle name="_부평배수지(투찰)_봉무지방산업단지도로(투찰)②_마현생창(동양고속)_왜관-태평건설" xfId="1476"/>
    <cellStyle name="_부평배수지(투찰)_봉무지방산업단지도로(투찰)②_왜관-태평건설" xfId="1477"/>
    <cellStyle name="_부평배수지(투찰)_봉무지방산업단지도로(투찰)②+0.250%" xfId="1478"/>
    <cellStyle name="_부평배수지(투찰)_봉무지방산업단지도로(투찰)②+0.250%_마현생창(동양고속)" xfId="1479"/>
    <cellStyle name="_부평배수지(투찰)_봉무지방산업단지도로(투찰)②+0.250%_마현생창(동양고속)_왜관-태평건설" xfId="1480"/>
    <cellStyle name="_부평배수지(투찰)_봉무지방산업단지도로(투찰)②+0.250%_왜관-태평건설" xfId="1481"/>
    <cellStyle name="_부평배수지(투찰)_왜관-태평건설" xfId="1482"/>
    <cellStyle name="_부평배수지(투찰)_합덕-신례원(2공구)투찰" xfId="1483"/>
    <cellStyle name="_부평배수지(투찰)_합덕-신례원(2공구)투찰_경찰서-터미널간도로(투찰)②" xfId="1484"/>
    <cellStyle name="_부평배수지(투찰)_합덕-신례원(2공구)투찰_경찰서-터미널간도로(투찰)②_마현생창(동양고속)" xfId="1485"/>
    <cellStyle name="_부평배수지(투찰)_합덕-신례원(2공구)투찰_경찰서-터미널간도로(투찰)②_마현생창(동양고속)_왜관-태평건설" xfId="1486"/>
    <cellStyle name="_부평배수지(투찰)_합덕-신례원(2공구)투찰_경찰서-터미널간도로(투찰)②_왜관-태평건설" xfId="1487"/>
    <cellStyle name="_부평배수지(투찰)_합덕-신례원(2공구)투찰_마현생창(동양고속)" xfId="1488"/>
    <cellStyle name="_부평배수지(투찰)_합덕-신례원(2공구)투찰_마현생창(동양고속)_왜관-태평건설" xfId="1489"/>
    <cellStyle name="_부평배수지(투찰)_합덕-신례원(2공구)투찰_봉무지방산업단지도로(투찰)②" xfId="1490"/>
    <cellStyle name="_부평배수지(투찰)_합덕-신례원(2공구)투찰_봉무지방산업단지도로(투찰)②_마현생창(동양고속)" xfId="1491"/>
    <cellStyle name="_부평배수지(투찰)_합덕-신례원(2공구)투찰_봉무지방산업단지도로(투찰)②_마현생창(동양고속)_왜관-태평건설" xfId="1492"/>
    <cellStyle name="_부평배수지(투찰)_합덕-신례원(2공구)투찰_봉무지방산업단지도로(투찰)②_왜관-태평건설" xfId="1493"/>
    <cellStyle name="_부평배수지(투찰)_합덕-신례원(2공구)투찰_봉무지방산업단지도로(투찰)②+0.250%" xfId="1494"/>
    <cellStyle name="_부평배수지(투찰)_합덕-신례원(2공구)투찰_봉무지방산업단지도로(투찰)②+0.250%_마현생창(동양고속)" xfId="1495"/>
    <cellStyle name="_부평배수지(투찰)_합덕-신례원(2공구)투찰_봉무지방산업단지도로(투찰)②+0.250%_마현생창(동양고속)_왜관-태평건설" xfId="1496"/>
    <cellStyle name="_부평배수지(투찰)_합덕-신례원(2공구)투찰_봉무지방산업단지도로(투찰)②+0.250%_왜관-태평건설" xfId="1497"/>
    <cellStyle name="_부평배수지(투찰)_합덕-신례원(2공구)투찰_왜관-태평건설" xfId="1498"/>
    <cellStyle name="_부평배수지(투찰)_합덕-신례원(2공구)투찰_합덕-신례원(2공구)투찰" xfId="1499"/>
    <cellStyle name="_부평배수지(투찰)_합덕-신례원(2공구)투찰_합덕-신례원(2공구)투찰_경찰서-터미널간도로(투찰)②" xfId="1500"/>
    <cellStyle name="_부평배수지(투찰)_합덕-신례원(2공구)투찰_합덕-신례원(2공구)투찰_경찰서-터미널간도로(투찰)②_마현생창(동양고속)" xfId="1501"/>
    <cellStyle name="_부평배수지(투찰)_합덕-신례원(2공구)투찰_합덕-신례원(2공구)투찰_경찰서-터미널간도로(투찰)②_마현생창(동양고속)_왜관-태평건설" xfId="1502"/>
    <cellStyle name="_부평배수지(투찰)_합덕-신례원(2공구)투찰_합덕-신례원(2공구)투찰_경찰서-터미널간도로(투찰)②_왜관-태평건설" xfId="1503"/>
    <cellStyle name="_부평배수지(투찰)_합덕-신례원(2공구)투찰_합덕-신례원(2공구)투찰_마현생창(동양고속)" xfId="1504"/>
    <cellStyle name="_부평배수지(투찰)_합덕-신례원(2공구)투찰_합덕-신례원(2공구)투찰_마현생창(동양고속)_왜관-태평건설" xfId="1505"/>
    <cellStyle name="_부평배수지(투찰)_합덕-신례원(2공구)투찰_합덕-신례원(2공구)투찰_봉무지방산업단지도로(투찰)②" xfId="1506"/>
    <cellStyle name="_부평배수지(투찰)_합덕-신례원(2공구)투찰_합덕-신례원(2공구)투찰_봉무지방산업단지도로(투찰)②_마현생창(동양고속)" xfId="1507"/>
    <cellStyle name="_부평배수지(투찰)_합덕-신례원(2공구)투찰_합덕-신례원(2공구)투찰_봉무지방산업단지도로(투찰)②_마현생창(동양고속)_왜관-태평건설" xfId="1508"/>
    <cellStyle name="_부평배수지(투찰)_합덕-신례원(2공구)투찰_합덕-신례원(2공구)투찰_봉무지방산업단지도로(투찰)②_왜관-태평건설" xfId="1509"/>
    <cellStyle name="_부평배수지(투찰)_합덕-신례원(2공구)투찰_합덕-신례원(2공구)투찰_봉무지방산업단지도로(투찰)②+0.250%" xfId="1510"/>
    <cellStyle name="_부평배수지(투찰)_합덕-신례원(2공구)투찰_합덕-신례원(2공구)투찰_봉무지방산업단지도로(투찰)②+0.250%_마현생창(동양고속)" xfId="1511"/>
    <cellStyle name="_부평배수지(투찰)_합덕-신례원(2공구)투찰_합덕-신례원(2공구)투찰_봉무지방산업단지도로(투찰)②+0.250%_마현생창(동양고속)_왜관-태평건설" xfId="1512"/>
    <cellStyle name="_부평배수지(투찰)_합덕-신례원(2공구)투찰_합덕-신례원(2공구)투찰_봉무지방산업단지도로(투찰)②+0.250%_왜관-태평건설" xfId="1513"/>
    <cellStyle name="_부평배수지(투찰)_합덕-신례원(2공구)투찰_합덕-신례원(2공구)투찰_왜관-태평건설" xfId="1514"/>
    <cellStyle name="_북부수정" xfId="3784"/>
    <cellStyle name="_북한영상관실시설계(040309)" xfId="305"/>
    <cellStyle name="_브랜드개발" xfId="306"/>
    <cellStyle name="_비디오복사" xfId="307"/>
    <cellStyle name="_사동초중" xfId="1515"/>
    <cellStyle name="_사물함(최종)" xfId="3785"/>
    <cellStyle name="_사본 - 실내건축부문_최종(041124)" xfId="308"/>
    <cellStyle name="_사이버 컴퓨터 보드외 5종-최종" xfId="3786"/>
    <cellStyle name="_사인" xfId="3787"/>
    <cellStyle name="_산림입지도" xfId="309"/>
    <cellStyle name="_산림입지도_감응속도측정기" xfId="310"/>
    <cellStyle name="_산림입지도_산지이용구분도" xfId="311"/>
    <cellStyle name="_산림입지도_임업연구정보" xfId="312"/>
    <cellStyle name="_산림입지도_지속가능한산림자원육성계획" xfId="313"/>
    <cellStyle name="_산림입지도_지식관리" xfId="314"/>
    <cellStyle name="_산림입지도_추진내용" xfId="315"/>
    <cellStyle name="_산림청(휴양림)" xfId="316"/>
    <cellStyle name="_산림토양환경" xfId="317"/>
    <cellStyle name="_산지이용구분도" xfId="318"/>
    <cellStyle name="_산하기관·단체고객만족도조사용역-2003년" xfId="3788"/>
    <cellStyle name="_삼성sdssw" xfId="3789"/>
    <cellStyle name="_삼영중간" xfId="3790"/>
    <cellStyle name="_새만금지구측량설계내역서(제안)" xfId="3791"/>
    <cellStyle name="_새주소웹서버" xfId="3792"/>
    <cellStyle name="_샤시 (2)" xfId="3793"/>
    <cellStyle name="_샤시 (2)_1" xfId="3794"/>
    <cellStyle name="_샤시 (2)_2" xfId="3795"/>
    <cellStyle name="_샤워식분무기(최종)" xfId="319"/>
    <cellStyle name="_서버용량증설" xfId="3796"/>
    <cellStyle name="_서울과학관의장" xfId="320"/>
    <cellStyle name="_서울대학교!" xfId="321"/>
    <cellStyle name="_석재타일 붙이기" xfId="322"/>
    <cellStyle name="_선도전기(실적기준)" xfId="3797"/>
    <cellStyle name="_선반차륜원가(최종)" xfId="3798"/>
    <cellStyle name="_설계서(040701)" xfId="323"/>
    <cellStyle name="_설계서(0522)" xfId="324"/>
    <cellStyle name="_설계서00_연기" xfId="3799"/>
    <cellStyle name="_설계참고자료1" xfId="3800"/>
    <cellStyle name="_설치" xfId="3801"/>
    <cellStyle name="_설치-1" xfId="3803"/>
    <cellStyle name="_설치원가" xfId="3805"/>
    <cellStyle name="_설치원가_2.소프트웨어개발비-전송" xfId="3806"/>
    <cellStyle name="_설치위치별세부내역(VMS)-0323" xfId="3807"/>
    <cellStyle name="_설치위치별세부내역_AVI_1(new)" xfId="3808"/>
    <cellStyle name="_섬진강 산출서" xfId="3809"/>
    <cellStyle name="_성남시 3D설계" xfId="3810"/>
    <cellStyle name="_성남시SW개발내역서" xfId="3811"/>
    <cellStyle name="_성남시SW개발내역서(V1(1).1)" xfId="3812"/>
    <cellStyle name="_성남시SW개발내역서_1215" xfId="3813"/>
    <cellStyle name="_세원IBS-한림대학교" xfId="3814"/>
    <cellStyle name="_세척제" xfId="325"/>
    <cellStyle name="_센타네트워크통합구축공사" xfId="3815"/>
    <cellStyle name="_센터 인테리어_여건보고_1015_제출용" xfId="3816"/>
    <cellStyle name="_센터 인테리어_여건보고_1015_최종" xfId="3817"/>
    <cellStyle name="_소각시설용량증대_대경에스코_하동군청(제조)" xfId="3818"/>
    <cellStyle name="_소금배정내역" xfId="326"/>
    <cellStyle name="_소상공인경영개선을위하프랜차이즈활성화방안연구" xfId="3819"/>
    <cellStyle name="_소프트" xfId="327"/>
    <cellStyle name="_소프트웨어 원가계산" xfId="3820"/>
    <cellStyle name="_쇼핑백" xfId="328"/>
    <cellStyle name="_쇼핑백 등 6종 최종" xfId="3821"/>
    <cellStyle name="_수신, 측정기(ATS종합시험기및ATS간이시험기)5" xfId="3822"/>
    <cellStyle name="_수입원가" xfId="3823"/>
    <cellStyle name="_수입원가계산서(앤화)" xfId="3824"/>
    <cellStyle name="_수전설비내역" xfId="3825"/>
    <cellStyle name="_수정이여2003.05.19xls" xfId="3826"/>
    <cellStyle name="_수족관상부 마감" xfId="329"/>
    <cellStyle name="_수중포기기(제조)" xfId="3827"/>
    <cellStyle name="_순천 남부시장(제조-최종)" xfId="3829"/>
    <cellStyle name="_스테인레스 가로등주" xfId="3853"/>
    <cellStyle name="_스포츠외교" xfId="3854"/>
    <cellStyle name="_슬러지수집기(제조-제출)" xfId="3855"/>
    <cellStyle name="_승강기" xfId="3856"/>
    <cellStyle name="_승강기 및 CRT 감시반(0416)" xfId="3857"/>
    <cellStyle name="_승강기 및 CRT 감시반(설치)" xfId="3859"/>
    <cellStyle name="_시니어창업지원업무협약식및발전포럼" xfId="3860"/>
    <cellStyle name="_시스템" xfId="3861"/>
    <cellStyle name="_시스템개발산출양식_2003" xfId="3862"/>
    <cellStyle name="_시스템개선공사" xfId="3863"/>
    <cellStyle name="_시험표본재해조사" xfId="330"/>
    <cellStyle name="_신·재생에너지홍보관 전시물설치(전시조합)" xfId="3864"/>
    <cellStyle name="_신·재생에너지홍보관 전시물제작(전시조합)" xfId="3865"/>
    <cellStyle name="_신철원2교" xfId="1517"/>
    <cellStyle name="_신태백(가실행)" xfId="1518"/>
    <cellStyle name="_신태백(가실행)_1" xfId="1519"/>
    <cellStyle name="_신태백(가실행)_1_경찰서-터미널간도로(투찰)②" xfId="1520"/>
    <cellStyle name="_신태백(가실행)_1_경찰서-터미널간도로(투찰)②_마현생창(동양고속)" xfId="1521"/>
    <cellStyle name="_신태백(가실행)_1_경찰서-터미널간도로(투찰)②_마현생창(동양고속)_왜관-태평건설" xfId="1522"/>
    <cellStyle name="_신태백(가실행)_1_경찰서-터미널간도로(투찰)②_왜관-태평건설" xfId="1523"/>
    <cellStyle name="_신태백(가실행)_1_마현생창(동양고속)" xfId="1524"/>
    <cellStyle name="_신태백(가실행)_1_마현생창(동양고속)_왜관-태평건설" xfId="1525"/>
    <cellStyle name="_신태백(가실행)_1_봉무지방산업단지도로(투찰)②" xfId="1526"/>
    <cellStyle name="_신태백(가실행)_1_봉무지방산업단지도로(투찰)②_마현생창(동양고속)" xfId="1527"/>
    <cellStyle name="_신태백(가실행)_1_봉무지방산업단지도로(투찰)②_마현생창(동양고속)_왜관-태평건설" xfId="1528"/>
    <cellStyle name="_신태백(가실행)_1_봉무지방산업단지도로(투찰)②_왜관-태평건설" xfId="1529"/>
    <cellStyle name="_신태백(가실행)_1_봉무지방산업단지도로(투찰)②+0.250%" xfId="1530"/>
    <cellStyle name="_신태백(가실행)_1_봉무지방산업단지도로(투찰)②+0.250%_마현생창(동양고속)" xfId="1531"/>
    <cellStyle name="_신태백(가실행)_1_봉무지방산업단지도로(투찰)②+0.250%_마현생창(동양고속)_왜관-태평건설" xfId="1532"/>
    <cellStyle name="_신태백(가실행)_1_봉무지방산업단지도로(투찰)②+0.250%_왜관-태평건설" xfId="1533"/>
    <cellStyle name="_신태백(가실행)_1_왜관-태평건설" xfId="1534"/>
    <cellStyle name="_신태백(가실행)_1_합덕-신례원(2공구)투찰" xfId="1535"/>
    <cellStyle name="_신태백(가실행)_1_합덕-신례원(2공구)투찰_경찰서-터미널간도로(투찰)②" xfId="1536"/>
    <cellStyle name="_신태백(가실행)_1_합덕-신례원(2공구)투찰_경찰서-터미널간도로(투찰)②_마현생창(동양고속)" xfId="1537"/>
    <cellStyle name="_신태백(가실행)_1_합덕-신례원(2공구)투찰_경찰서-터미널간도로(투찰)②_마현생창(동양고속)_왜관-태평건설" xfId="1538"/>
    <cellStyle name="_신태백(가실행)_1_합덕-신례원(2공구)투찰_경찰서-터미널간도로(투찰)②_왜관-태평건설" xfId="1539"/>
    <cellStyle name="_신태백(가실행)_1_합덕-신례원(2공구)투찰_마현생창(동양고속)" xfId="1540"/>
    <cellStyle name="_신태백(가실행)_1_합덕-신례원(2공구)투찰_마현생창(동양고속)_왜관-태평건설" xfId="1541"/>
    <cellStyle name="_신태백(가실행)_1_합덕-신례원(2공구)투찰_봉무지방산업단지도로(투찰)②" xfId="1542"/>
    <cellStyle name="_신태백(가실행)_1_합덕-신례원(2공구)투찰_봉무지방산업단지도로(투찰)②_마현생창(동양고속)" xfId="1543"/>
    <cellStyle name="_신태백(가실행)_1_합덕-신례원(2공구)투찰_봉무지방산업단지도로(투찰)②_마현생창(동양고속)_왜관-태평건설" xfId="1544"/>
    <cellStyle name="_신태백(가실행)_1_합덕-신례원(2공구)투찰_봉무지방산업단지도로(투찰)②_왜관-태평건설" xfId="1545"/>
    <cellStyle name="_신태백(가실행)_1_합덕-신례원(2공구)투찰_봉무지방산업단지도로(투찰)②+0.250%" xfId="1546"/>
    <cellStyle name="_신태백(가실행)_1_합덕-신례원(2공구)투찰_봉무지방산업단지도로(투찰)②+0.250%_마현생창(동양고속)" xfId="1547"/>
    <cellStyle name="_신태백(가실행)_1_합덕-신례원(2공구)투찰_봉무지방산업단지도로(투찰)②+0.250%_마현생창(동양고속)_왜관-태평건설" xfId="1548"/>
    <cellStyle name="_신태백(가실행)_1_합덕-신례원(2공구)투찰_봉무지방산업단지도로(투찰)②+0.250%_왜관-태평건설" xfId="1549"/>
    <cellStyle name="_신태백(가실행)_1_합덕-신례원(2공구)투찰_왜관-태평건설" xfId="1550"/>
    <cellStyle name="_신태백(가실행)_1_합덕-신례원(2공구)투찰_합덕-신례원(2공구)투찰" xfId="1551"/>
    <cellStyle name="_신태백(가실행)_1_합덕-신례원(2공구)투찰_합덕-신례원(2공구)투찰_경찰서-터미널간도로(투찰)②" xfId="1552"/>
    <cellStyle name="_신태백(가실행)_1_합덕-신례원(2공구)투찰_합덕-신례원(2공구)투찰_경찰서-터미널간도로(투찰)②_마현생창(동양고속)" xfId="1553"/>
    <cellStyle name="_신태백(가실행)_1_합덕-신례원(2공구)투찰_합덕-신례원(2공구)투찰_경찰서-터미널간도로(투찰)②_마현생창(동양고속)_왜관-태평건설" xfId="1554"/>
    <cellStyle name="_신태백(가실행)_1_합덕-신례원(2공구)투찰_합덕-신례원(2공구)투찰_경찰서-터미널간도로(투찰)②_왜관-태평건설" xfId="1555"/>
    <cellStyle name="_신태백(가실행)_1_합덕-신례원(2공구)투찰_합덕-신례원(2공구)투찰_마현생창(동양고속)" xfId="1556"/>
    <cellStyle name="_신태백(가실행)_1_합덕-신례원(2공구)투찰_합덕-신례원(2공구)투찰_마현생창(동양고속)_왜관-태평건설" xfId="1557"/>
    <cellStyle name="_신태백(가실행)_1_합덕-신례원(2공구)투찰_합덕-신례원(2공구)투찰_봉무지방산업단지도로(투찰)②" xfId="1558"/>
    <cellStyle name="_신태백(가실행)_1_합덕-신례원(2공구)투찰_합덕-신례원(2공구)투찰_봉무지방산업단지도로(투찰)②_마현생창(동양고속)" xfId="1559"/>
    <cellStyle name="_신태백(가실행)_1_합덕-신례원(2공구)투찰_합덕-신례원(2공구)투찰_봉무지방산업단지도로(투찰)②_마현생창(동양고속)_왜관-태평건설" xfId="1560"/>
    <cellStyle name="_신태백(가실행)_1_합덕-신례원(2공구)투찰_합덕-신례원(2공구)투찰_봉무지방산업단지도로(투찰)②_왜관-태평건설" xfId="1561"/>
    <cellStyle name="_신태백(가실행)_1_합덕-신례원(2공구)투찰_합덕-신례원(2공구)투찰_봉무지방산업단지도로(투찰)②+0.250%" xfId="1562"/>
    <cellStyle name="_신태백(가실행)_1_합덕-신례원(2공구)투찰_합덕-신례원(2공구)투찰_봉무지방산업단지도로(투찰)②+0.250%_마현생창(동양고속)" xfId="1563"/>
    <cellStyle name="_신태백(가실행)_1_합덕-신례원(2공구)투찰_합덕-신례원(2공구)투찰_봉무지방산업단지도로(투찰)②+0.250%_마현생창(동양고속)_왜관-태평건설" xfId="1564"/>
    <cellStyle name="_신태백(가실행)_1_합덕-신례원(2공구)투찰_합덕-신례원(2공구)투찰_봉무지방산업단지도로(투찰)②+0.250%_왜관-태평건설" xfId="1565"/>
    <cellStyle name="_신태백(가실행)_1_합덕-신례원(2공구)투찰_합덕-신례원(2공구)투찰_왜관-태평건설" xfId="1566"/>
    <cellStyle name="_신태백(가실행)_경찰서-터미널간도로(투찰)②" xfId="1567"/>
    <cellStyle name="_신태백(가실행)_경찰서-터미널간도로(투찰)②_마현생창(동양고속)" xfId="1568"/>
    <cellStyle name="_신태백(가실행)_경찰서-터미널간도로(투찰)②_마현생창(동양고속)_왜관-태평건설" xfId="1569"/>
    <cellStyle name="_신태백(가실행)_경찰서-터미널간도로(투찰)②_왜관-태평건설" xfId="1570"/>
    <cellStyle name="_신태백(가실행)_도덕-고흥도로(투찰)" xfId="1571"/>
    <cellStyle name="_신태백(가실행)_도덕-고흥도로(투찰)_경찰서-터미널간도로(투찰)②" xfId="1572"/>
    <cellStyle name="_신태백(가실행)_도덕-고흥도로(투찰)_경찰서-터미널간도로(투찰)②_마현생창(동양고속)" xfId="1573"/>
    <cellStyle name="_신태백(가실행)_도덕-고흥도로(투찰)_경찰서-터미널간도로(투찰)②_마현생창(동양고속)_왜관-태평건설" xfId="1574"/>
    <cellStyle name="_신태백(가실행)_도덕-고흥도로(투찰)_경찰서-터미널간도로(투찰)②_왜관-태평건설" xfId="1575"/>
    <cellStyle name="_신태백(가실행)_도덕-고흥도로(투찰)_마현생창(동양고속)" xfId="1576"/>
    <cellStyle name="_신태백(가실행)_도덕-고흥도로(투찰)_마현생창(동양고속)_왜관-태평건설" xfId="1577"/>
    <cellStyle name="_신태백(가실행)_도덕-고흥도로(투찰)_봉무지방산업단지도로(투찰)②" xfId="1578"/>
    <cellStyle name="_신태백(가실행)_도덕-고흥도로(투찰)_봉무지방산업단지도로(투찰)②_마현생창(동양고속)" xfId="1579"/>
    <cellStyle name="_신태백(가실행)_도덕-고흥도로(투찰)_봉무지방산업단지도로(투찰)②_마현생창(동양고속)_왜관-태평건설" xfId="1580"/>
    <cellStyle name="_신태백(가실행)_도덕-고흥도로(투찰)_봉무지방산업단지도로(투찰)②_왜관-태평건설" xfId="1581"/>
    <cellStyle name="_신태백(가실행)_도덕-고흥도로(투찰)_봉무지방산업단지도로(투찰)②+0.250%" xfId="1582"/>
    <cellStyle name="_신태백(가실행)_도덕-고흥도로(투찰)_봉무지방산업단지도로(투찰)②+0.250%_마현생창(동양고속)" xfId="1583"/>
    <cellStyle name="_신태백(가실행)_도덕-고흥도로(투찰)_봉무지방산업단지도로(투찰)②+0.250%_마현생창(동양고속)_왜관-태평건설" xfId="1584"/>
    <cellStyle name="_신태백(가실행)_도덕-고흥도로(투찰)_봉무지방산업단지도로(투찰)②+0.250%_왜관-태평건설" xfId="1585"/>
    <cellStyle name="_신태백(가실행)_도덕-고흥도로(투찰)_왜관-태평건설" xfId="1586"/>
    <cellStyle name="_신태백(가실행)_도덕-고흥도로(투찰)_합덕-신례원(2공구)투찰" xfId="1587"/>
    <cellStyle name="_신태백(가실행)_도덕-고흥도로(투찰)_합덕-신례원(2공구)투찰_경찰서-터미널간도로(투찰)②" xfId="1588"/>
    <cellStyle name="_신태백(가실행)_도덕-고흥도로(투찰)_합덕-신례원(2공구)투찰_경찰서-터미널간도로(투찰)②_마현생창(동양고속)" xfId="1589"/>
    <cellStyle name="_신태백(가실행)_도덕-고흥도로(투찰)_합덕-신례원(2공구)투찰_경찰서-터미널간도로(투찰)②_마현생창(동양고속)_왜관-태평건설" xfId="1590"/>
    <cellStyle name="_신태백(가실행)_도덕-고흥도로(투찰)_합덕-신례원(2공구)투찰_경찰서-터미널간도로(투찰)②_왜관-태평건설" xfId="1591"/>
    <cellStyle name="_신태백(가실행)_도덕-고흥도로(투찰)_합덕-신례원(2공구)투찰_마현생창(동양고속)" xfId="1592"/>
    <cellStyle name="_신태백(가실행)_도덕-고흥도로(투찰)_합덕-신례원(2공구)투찰_마현생창(동양고속)_왜관-태평건설" xfId="1593"/>
    <cellStyle name="_신태백(가실행)_도덕-고흥도로(투찰)_합덕-신례원(2공구)투찰_봉무지방산업단지도로(투찰)②" xfId="1594"/>
    <cellStyle name="_신태백(가실행)_도덕-고흥도로(투찰)_합덕-신례원(2공구)투찰_봉무지방산업단지도로(투찰)②_마현생창(동양고속)" xfId="1595"/>
    <cellStyle name="_신태백(가실행)_도덕-고흥도로(투찰)_합덕-신례원(2공구)투찰_봉무지방산업단지도로(투찰)②_마현생창(동양고속)_왜관-태평건설" xfId="1596"/>
    <cellStyle name="_신태백(가실행)_도덕-고흥도로(투찰)_합덕-신례원(2공구)투찰_봉무지방산업단지도로(투찰)②_왜관-태평건설" xfId="1597"/>
    <cellStyle name="_신태백(가실행)_도덕-고흥도로(투찰)_합덕-신례원(2공구)투찰_봉무지방산업단지도로(투찰)②+0.250%" xfId="1598"/>
    <cellStyle name="_신태백(가실행)_도덕-고흥도로(투찰)_합덕-신례원(2공구)투찰_봉무지방산업단지도로(투찰)②+0.250%_마현생창(동양고속)" xfId="1599"/>
    <cellStyle name="_신태백(가실행)_도덕-고흥도로(투찰)_합덕-신례원(2공구)투찰_봉무지방산업단지도로(투찰)②+0.250%_마현생창(동양고속)_왜관-태평건설" xfId="1600"/>
    <cellStyle name="_신태백(가실행)_도덕-고흥도로(투찰)_합덕-신례원(2공구)투찰_봉무지방산업단지도로(투찰)②+0.250%_왜관-태평건설" xfId="1601"/>
    <cellStyle name="_신태백(가실행)_도덕-고흥도로(투찰)_합덕-신례원(2공구)투찰_왜관-태평건설" xfId="1602"/>
    <cellStyle name="_신태백(가실행)_도덕-고흥도로(투찰)_합덕-신례원(2공구)투찰_합덕-신례원(2공구)투찰" xfId="1603"/>
    <cellStyle name="_신태백(가실행)_도덕-고흥도로(투찰)_합덕-신례원(2공구)투찰_합덕-신례원(2공구)투찰_경찰서-터미널간도로(투찰)②" xfId="1604"/>
    <cellStyle name="_신태백(가실행)_도덕-고흥도로(투찰)_합덕-신례원(2공구)투찰_합덕-신례원(2공구)투찰_경찰서-터미널간도로(투찰)②_마현생창(동양고속)" xfId="1605"/>
    <cellStyle name="_신태백(가실행)_도덕-고흥도로(투찰)_합덕-신례원(2공구)투찰_합덕-신례원(2공구)투찰_경찰서-터미널간도로(투찰)②_마현생창(동양고속)_왜관-태평건설" xfId="1606"/>
    <cellStyle name="_신태백(가실행)_도덕-고흥도로(투찰)_합덕-신례원(2공구)투찰_합덕-신례원(2공구)투찰_경찰서-터미널간도로(투찰)②_왜관-태평건설" xfId="1607"/>
    <cellStyle name="_신태백(가실행)_도덕-고흥도로(투찰)_합덕-신례원(2공구)투찰_합덕-신례원(2공구)투찰_마현생창(동양고속)" xfId="1608"/>
    <cellStyle name="_신태백(가실행)_도덕-고흥도로(투찰)_합덕-신례원(2공구)투찰_합덕-신례원(2공구)투찰_마현생창(동양고속)_왜관-태평건설" xfId="1609"/>
    <cellStyle name="_신태백(가실행)_도덕-고흥도로(투찰)_합덕-신례원(2공구)투찰_합덕-신례원(2공구)투찰_봉무지방산업단지도로(투찰)②" xfId="1610"/>
    <cellStyle name="_신태백(가실행)_도덕-고흥도로(투찰)_합덕-신례원(2공구)투찰_합덕-신례원(2공구)투찰_봉무지방산업단지도로(투찰)②_마현생창(동양고속)" xfId="1611"/>
    <cellStyle name="_신태백(가실행)_도덕-고흥도로(투찰)_합덕-신례원(2공구)투찰_합덕-신례원(2공구)투찰_봉무지방산업단지도로(투찰)②_마현생창(동양고속)_왜관-태평건설" xfId="1612"/>
    <cellStyle name="_신태백(가실행)_도덕-고흥도로(투찰)_합덕-신례원(2공구)투찰_합덕-신례원(2공구)투찰_봉무지방산업단지도로(투찰)②_왜관-태평건설" xfId="1613"/>
    <cellStyle name="_신태백(가실행)_도덕-고흥도로(투찰)_합덕-신례원(2공구)투찰_합덕-신례원(2공구)투찰_봉무지방산업단지도로(투찰)②+0.250%" xfId="1614"/>
    <cellStyle name="_신태백(가실행)_도덕-고흥도로(투찰)_합덕-신례원(2공구)투찰_합덕-신례원(2공구)투찰_봉무지방산업단지도로(투찰)②+0.250%_마현생창(동양고속)" xfId="1615"/>
    <cellStyle name="_신태백(가실행)_도덕-고흥도로(투찰)_합덕-신례원(2공구)투찰_합덕-신례원(2공구)투찰_봉무지방산업단지도로(투찰)②+0.250%_마현생창(동양고속)_왜관-태평건설" xfId="1616"/>
    <cellStyle name="_신태백(가실행)_도덕-고흥도로(투찰)_합덕-신례원(2공구)투찰_합덕-신례원(2공구)투찰_봉무지방산업단지도로(투찰)②+0.250%_왜관-태평건설" xfId="1617"/>
    <cellStyle name="_신태백(가실행)_도덕-고흥도로(투찰)_합덕-신례원(2공구)투찰_합덕-신례원(2공구)투찰_왜관-태평건설" xfId="1618"/>
    <cellStyle name="_신태백(가실행)_마현생창(동양고속)" xfId="1619"/>
    <cellStyle name="_신태백(가실행)_마현생창(동양고속)_왜관-태평건설" xfId="1620"/>
    <cellStyle name="_신태백(가실행)_봉무지방산업단지도로(투찰)②" xfId="1621"/>
    <cellStyle name="_신태백(가실행)_봉무지방산업단지도로(투찰)②_마현생창(동양고속)" xfId="1622"/>
    <cellStyle name="_신태백(가실행)_봉무지방산업단지도로(투찰)②_마현생창(동양고속)_왜관-태평건설" xfId="1623"/>
    <cellStyle name="_신태백(가실행)_봉무지방산업단지도로(투찰)②_왜관-태평건설" xfId="1624"/>
    <cellStyle name="_신태백(가실행)_봉무지방산업단지도로(투찰)②+0.250%" xfId="1625"/>
    <cellStyle name="_신태백(가실행)_봉무지방산업단지도로(투찰)②+0.250%_마현생창(동양고속)" xfId="1626"/>
    <cellStyle name="_신태백(가실행)_봉무지방산업단지도로(투찰)②+0.250%_마현생창(동양고속)_왜관-태평건설" xfId="1627"/>
    <cellStyle name="_신태백(가실행)_봉무지방산업단지도로(투찰)②+0.250%_왜관-태평건설" xfId="1628"/>
    <cellStyle name="_신태백(가실행)_안산부대(투찰)⑤" xfId="1629"/>
    <cellStyle name="_신태백(가실행)_안산부대(투찰)⑤_경찰서-터미널간도로(투찰)②" xfId="1630"/>
    <cellStyle name="_신태백(가실행)_안산부대(투찰)⑤_경찰서-터미널간도로(투찰)②_마현생창(동양고속)" xfId="1631"/>
    <cellStyle name="_신태백(가실행)_안산부대(투찰)⑤_경찰서-터미널간도로(투찰)②_마현생창(동양고속)_왜관-태평건설" xfId="1632"/>
    <cellStyle name="_신태백(가실행)_안산부대(투찰)⑤_경찰서-터미널간도로(투찰)②_왜관-태평건설" xfId="1633"/>
    <cellStyle name="_신태백(가실행)_안산부대(투찰)⑤_마현생창(동양고속)" xfId="1634"/>
    <cellStyle name="_신태백(가실행)_안산부대(투찰)⑤_마현생창(동양고속)_왜관-태평건설" xfId="1635"/>
    <cellStyle name="_신태백(가실행)_안산부대(투찰)⑤_봉무지방산업단지도로(투찰)②" xfId="1636"/>
    <cellStyle name="_신태백(가실행)_안산부대(투찰)⑤_봉무지방산업단지도로(투찰)②_마현생창(동양고속)" xfId="1637"/>
    <cellStyle name="_신태백(가실행)_안산부대(투찰)⑤_봉무지방산업단지도로(투찰)②_마현생창(동양고속)_왜관-태평건설" xfId="1638"/>
    <cellStyle name="_신태백(가실행)_안산부대(투찰)⑤_봉무지방산업단지도로(투찰)②_왜관-태평건설" xfId="1639"/>
    <cellStyle name="_신태백(가실행)_안산부대(투찰)⑤_봉무지방산업단지도로(투찰)②+0.250%" xfId="1640"/>
    <cellStyle name="_신태백(가실행)_안산부대(투찰)⑤_봉무지방산업단지도로(투찰)②+0.250%_마현생창(동양고속)" xfId="1641"/>
    <cellStyle name="_신태백(가실행)_안산부대(투찰)⑤_봉무지방산업단지도로(투찰)②+0.250%_마현생창(동양고속)_왜관-태평건설" xfId="1642"/>
    <cellStyle name="_신태백(가실행)_안산부대(투찰)⑤_봉무지방산업단지도로(투찰)②+0.250%_왜관-태평건설" xfId="1643"/>
    <cellStyle name="_신태백(가실행)_안산부대(투찰)⑤_왜관-태평건설" xfId="1644"/>
    <cellStyle name="_신태백(가실행)_안산부대(투찰)⑤_합덕-신례원(2공구)투찰" xfId="1645"/>
    <cellStyle name="_신태백(가실행)_안산부대(투찰)⑤_합덕-신례원(2공구)투찰_경찰서-터미널간도로(투찰)②" xfId="1646"/>
    <cellStyle name="_신태백(가실행)_안산부대(투찰)⑤_합덕-신례원(2공구)투찰_경찰서-터미널간도로(투찰)②_마현생창(동양고속)" xfId="1647"/>
    <cellStyle name="_신태백(가실행)_안산부대(투찰)⑤_합덕-신례원(2공구)투찰_경찰서-터미널간도로(투찰)②_마현생창(동양고속)_왜관-태평건설" xfId="1648"/>
    <cellStyle name="_신태백(가실행)_안산부대(투찰)⑤_합덕-신례원(2공구)투찰_경찰서-터미널간도로(투찰)②_왜관-태평건설" xfId="1649"/>
    <cellStyle name="_신태백(가실행)_안산부대(투찰)⑤_합덕-신례원(2공구)투찰_마현생창(동양고속)" xfId="1650"/>
    <cellStyle name="_신태백(가실행)_안산부대(투찰)⑤_합덕-신례원(2공구)투찰_마현생창(동양고속)_왜관-태평건설" xfId="1651"/>
    <cellStyle name="_신태백(가실행)_안산부대(투찰)⑤_합덕-신례원(2공구)투찰_봉무지방산업단지도로(투찰)②" xfId="1652"/>
    <cellStyle name="_신태백(가실행)_안산부대(투찰)⑤_합덕-신례원(2공구)투찰_봉무지방산업단지도로(투찰)②_마현생창(동양고속)" xfId="1653"/>
    <cellStyle name="_신태백(가실행)_안산부대(투찰)⑤_합덕-신례원(2공구)투찰_봉무지방산업단지도로(투찰)②_마현생창(동양고속)_왜관-태평건설" xfId="1654"/>
    <cellStyle name="_신태백(가실행)_안산부대(투찰)⑤_합덕-신례원(2공구)투찰_봉무지방산업단지도로(투찰)②_왜관-태평건설" xfId="1655"/>
    <cellStyle name="_신태백(가실행)_안산부대(투찰)⑤_합덕-신례원(2공구)투찰_봉무지방산업단지도로(투찰)②+0.250%" xfId="1656"/>
    <cellStyle name="_신태백(가실행)_안산부대(투찰)⑤_합덕-신례원(2공구)투찰_봉무지방산업단지도로(투찰)②+0.250%_마현생창(동양고속)" xfId="1657"/>
    <cellStyle name="_신태백(가실행)_안산부대(투찰)⑤_합덕-신례원(2공구)투찰_봉무지방산업단지도로(투찰)②+0.250%_마현생창(동양고속)_왜관-태평건설" xfId="1658"/>
    <cellStyle name="_신태백(가실행)_안산부대(투찰)⑤_합덕-신례원(2공구)투찰_봉무지방산업단지도로(투찰)②+0.250%_왜관-태평건설" xfId="1659"/>
    <cellStyle name="_신태백(가실행)_안산부대(투찰)⑤_합덕-신례원(2공구)투찰_왜관-태평건설" xfId="1660"/>
    <cellStyle name="_신태백(가실행)_안산부대(투찰)⑤_합덕-신례원(2공구)투찰_합덕-신례원(2공구)투찰" xfId="1661"/>
    <cellStyle name="_신태백(가실행)_안산부대(투찰)⑤_합덕-신례원(2공구)투찰_합덕-신례원(2공구)투찰_경찰서-터미널간도로(투찰)②" xfId="1662"/>
    <cellStyle name="_신태백(가실행)_안산부대(투찰)⑤_합덕-신례원(2공구)투찰_합덕-신례원(2공구)투찰_경찰서-터미널간도로(투찰)②_마현생창(동양고속)" xfId="1663"/>
    <cellStyle name="_신태백(가실행)_안산부대(투찰)⑤_합덕-신례원(2공구)투찰_합덕-신례원(2공구)투찰_경찰서-터미널간도로(투찰)②_마현생창(동양고속)_왜관-태평건설" xfId="1664"/>
    <cellStyle name="_신태백(가실행)_안산부대(투찰)⑤_합덕-신례원(2공구)투찰_합덕-신례원(2공구)투찰_경찰서-터미널간도로(투찰)②_왜관-태평건설" xfId="1665"/>
    <cellStyle name="_신태백(가실행)_안산부대(투찰)⑤_합덕-신례원(2공구)투찰_합덕-신례원(2공구)투찰_마현생창(동양고속)" xfId="1666"/>
    <cellStyle name="_신태백(가실행)_안산부대(투찰)⑤_합덕-신례원(2공구)투찰_합덕-신례원(2공구)투찰_마현생창(동양고속)_왜관-태평건설" xfId="1667"/>
    <cellStyle name="_신태백(가실행)_안산부대(투찰)⑤_합덕-신례원(2공구)투찰_합덕-신례원(2공구)투찰_봉무지방산업단지도로(투찰)②" xfId="1668"/>
    <cellStyle name="_신태백(가실행)_안산부대(투찰)⑤_합덕-신례원(2공구)투찰_합덕-신례원(2공구)투찰_봉무지방산업단지도로(투찰)②_마현생창(동양고속)" xfId="1669"/>
    <cellStyle name="_신태백(가실행)_안산부대(투찰)⑤_합덕-신례원(2공구)투찰_합덕-신례원(2공구)투찰_봉무지방산업단지도로(투찰)②_마현생창(동양고속)_왜관-태평건설" xfId="1670"/>
    <cellStyle name="_신태백(가실행)_안산부대(투찰)⑤_합덕-신례원(2공구)투찰_합덕-신례원(2공구)투찰_봉무지방산업단지도로(투찰)②_왜관-태평건설" xfId="1671"/>
    <cellStyle name="_신태백(가실행)_안산부대(투찰)⑤_합덕-신례원(2공구)투찰_합덕-신례원(2공구)투찰_봉무지방산업단지도로(투찰)②+0.250%" xfId="1672"/>
    <cellStyle name="_신태백(가실행)_안산부대(투찰)⑤_합덕-신례원(2공구)투찰_합덕-신례원(2공구)투찰_봉무지방산업단지도로(투찰)②+0.250%_마현생창(동양고속)" xfId="1673"/>
    <cellStyle name="_신태백(가실행)_안산부대(투찰)⑤_합덕-신례원(2공구)투찰_합덕-신례원(2공구)투찰_봉무지방산업단지도로(투찰)②+0.250%_마현생창(동양고속)_왜관-태평건설" xfId="1674"/>
    <cellStyle name="_신태백(가실행)_안산부대(투찰)⑤_합덕-신례원(2공구)투찰_합덕-신례원(2공구)투찰_봉무지방산업단지도로(투찰)②+0.250%_왜관-태평건설" xfId="1675"/>
    <cellStyle name="_신태백(가실행)_안산부대(투찰)⑤_합덕-신례원(2공구)투찰_합덕-신례원(2공구)투찰_왜관-태평건설" xfId="1676"/>
    <cellStyle name="_신태백(가실행)_양곡부두(투찰)-0.31%" xfId="1677"/>
    <cellStyle name="_신태백(가실행)_양곡부두(투찰)-0.31%_경찰서-터미널간도로(투찰)②" xfId="1678"/>
    <cellStyle name="_신태백(가실행)_양곡부두(투찰)-0.31%_경찰서-터미널간도로(투찰)②_마현생창(동양고속)" xfId="1679"/>
    <cellStyle name="_신태백(가실행)_양곡부두(투찰)-0.31%_경찰서-터미널간도로(투찰)②_마현생창(동양고속)_왜관-태평건설" xfId="1680"/>
    <cellStyle name="_신태백(가실행)_양곡부두(투찰)-0.31%_경찰서-터미널간도로(투찰)②_왜관-태평건설" xfId="1681"/>
    <cellStyle name="_신태백(가실행)_양곡부두(투찰)-0.31%_마현생창(동양고속)" xfId="1682"/>
    <cellStyle name="_신태백(가실행)_양곡부두(투찰)-0.31%_마현생창(동양고속)_왜관-태평건설" xfId="1683"/>
    <cellStyle name="_신태백(가실행)_양곡부두(투찰)-0.31%_봉무지방산업단지도로(투찰)②" xfId="1684"/>
    <cellStyle name="_신태백(가실행)_양곡부두(투찰)-0.31%_봉무지방산업단지도로(투찰)②_마현생창(동양고속)" xfId="1685"/>
    <cellStyle name="_신태백(가실행)_양곡부두(투찰)-0.31%_봉무지방산업단지도로(투찰)②_마현생창(동양고속)_왜관-태평건설" xfId="1686"/>
    <cellStyle name="_신태백(가실행)_양곡부두(투찰)-0.31%_봉무지방산업단지도로(투찰)②_왜관-태평건설" xfId="1687"/>
    <cellStyle name="_신태백(가실행)_양곡부두(투찰)-0.31%_봉무지방산업단지도로(투찰)②+0.250%" xfId="1688"/>
    <cellStyle name="_신태백(가실행)_양곡부두(투찰)-0.31%_봉무지방산업단지도로(투찰)②+0.250%_마현생창(동양고속)" xfId="1689"/>
    <cellStyle name="_신태백(가실행)_양곡부두(투찰)-0.31%_봉무지방산업단지도로(투찰)②+0.250%_마현생창(동양고속)_왜관-태평건설" xfId="1690"/>
    <cellStyle name="_신태백(가실행)_양곡부두(투찰)-0.31%_봉무지방산업단지도로(투찰)②+0.250%_왜관-태평건설" xfId="1691"/>
    <cellStyle name="_신태백(가실행)_양곡부두(투찰)-0.31%_왜관-태평건설" xfId="1692"/>
    <cellStyle name="_신태백(가실행)_양곡부두(투찰)-0.31%_합덕-신례원(2공구)투찰" xfId="1693"/>
    <cellStyle name="_신태백(가실행)_양곡부두(투찰)-0.31%_합덕-신례원(2공구)투찰_경찰서-터미널간도로(투찰)②" xfId="1694"/>
    <cellStyle name="_신태백(가실행)_양곡부두(투찰)-0.31%_합덕-신례원(2공구)투찰_경찰서-터미널간도로(투찰)②_마현생창(동양고속)" xfId="1695"/>
    <cellStyle name="_신태백(가실행)_양곡부두(투찰)-0.31%_합덕-신례원(2공구)투찰_경찰서-터미널간도로(투찰)②_마현생창(동양고속)_왜관-태평건설" xfId="1696"/>
    <cellStyle name="_신태백(가실행)_양곡부두(투찰)-0.31%_합덕-신례원(2공구)투찰_경찰서-터미널간도로(투찰)②_왜관-태평건설" xfId="1697"/>
    <cellStyle name="_신태백(가실행)_양곡부두(투찰)-0.31%_합덕-신례원(2공구)투찰_마현생창(동양고속)" xfId="1698"/>
    <cellStyle name="_신태백(가실행)_양곡부두(투찰)-0.31%_합덕-신례원(2공구)투찰_마현생창(동양고속)_왜관-태평건설" xfId="1699"/>
    <cellStyle name="_신태백(가실행)_양곡부두(투찰)-0.31%_합덕-신례원(2공구)투찰_봉무지방산업단지도로(투찰)②" xfId="1700"/>
    <cellStyle name="_신태백(가실행)_양곡부두(투찰)-0.31%_합덕-신례원(2공구)투찰_봉무지방산업단지도로(투찰)②_마현생창(동양고속)" xfId="1701"/>
    <cellStyle name="_신태백(가실행)_양곡부두(투찰)-0.31%_합덕-신례원(2공구)투찰_봉무지방산업단지도로(투찰)②_마현생창(동양고속)_왜관-태평건설" xfId="1702"/>
    <cellStyle name="_신태백(가실행)_양곡부두(투찰)-0.31%_합덕-신례원(2공구)투찰_봉무지방산업단지도로(투찰)②_왜관-태평건설" xfId="1703"/>
    <cellStyle name="_신태백(가실행)_양곡부두(투찰)-0.31%_합덕-신례원(2공구)투찰_봉무지방산업단지도로(투찰)②+0.250%" xfId="1704"/>
    <cellStyle name="_신태백(가실행)_양곡부두(투찰)-0.31%_합덕-신례원(2공구)투찰_봉무지방산업단지도로(투찰)②+0.250%_마현생창(동양고속)" xfId="1705"/>
    <cellStyle name="_신태백(가실행)_양곡부두(투찰)-0.31%_합덕-신례원(2공구)투찰_봉무지방산업단지도로(투찰)②+0.250%_마현생창(동양고속)_왜관-태평건설" xfId="1706"/>
    <cellStyle name="_신태백(가실행)_양곡부두(투찰)-0.31%_합덕-신례원(2공구)투찰_봉무지방산업단지도로(투찰)②+0.250%_왜관-태평건설" xfId="1707"/>
    <cellStyle name="_신태백(가실행)_양곡부두(투찰)-0.31%_합덕-신례원(2공구)투찰_왜관-태평건설" xfId="1708"/>
    <cellStyle name="_신태백(가실행)_양곡부두(투찰)-0.31%_합덕-신례원(2공구)투찰_합덕-신례원(2공구)투찰" xfId="1709"/>
    <cellStyle name="_신태백(가실행)_양곡부두(투찰)-0.31%_합덕-신례원(2공구)투찰_합덕-신례원(2공구)투찰_경찰서-터미널간도로(투찰)②" xfId="1710"/>
    <cellStyle name="_신태백(가실행)_양곡부두(투찰)-0.31%_합덕-신례원(2공구)투찰_합덕-신례원(2공구)투찰_경찰서-터미널간도로(투찰)②_마현생창(동양고속)" xfId="1711"/>
    <cellStyle name="_신태백(가실행)_양곡부두(투찰)-0.31%_합덕-신례원(2공구)투찰_합덕-신례원(2공구)투찰_경찰서-터미널간도로(투찰)②_마현생창(동양고속)_왜관-태평건설" xfId="1712"/>
    <cellStyle name="_신태백(가실행)_양곡부두(투찰)-0.31%_합덕-신례원(2공구)투찰_합덕-신례원(2공구)투찰_경찰서-터미널간도로(투찰)②_왜관-태평건설" xfId="1713"/>
    <cellStyle name="_신태백(가실행)_양곡부두(투찰)-0.31%_합덕-신례원(2공구)투찰_합덕-신례원(2공구)투찰_마현생창(동양고속)" xfId="1714"/>
    <cellStyle name="_신태백(가실행)_양곡부두(투찰)-0.31%_합덕-신례원(2공구)투찰_합덕-신례원(2공구)투찰_마현생창(동양고속)_왜관-태평건설" xfId="1715"/>
    <cellStyle name="_신태백(가실행)_양곡부두(투찰)-0.31%_합덕-신례원(2공구)투찰_합덕-신례원(2공구)투찰_봉무지방산업단지도로(투찰)②" xfId="1716"/>
    <cellStyle name="_신태백(가실행)_양곡부두(투찰)-0.31%_합덕-신례원(2공구)투찰_합덕-신례원(2공구)투찰_봉무지방산업단지도로(투찰)②_마현생창(동양고속)" xfId="1717"/>
    <cellStyle name="_신태백(가실행)_양곡부두(투찰)-0.31%_합덕-신례원(2공구)투찰_합덕-신례원(2공구)투찰_봉무지방산업단지도로(투찰)②_마현생창(동양고속)_왜관-태평건설" xfId="1718"/>
    <cellStyle name="_신태백(가실행)_양곡부두(투찰)-0.31%_합덕-신례원(2공구)투찰_합덕-신례원(2공구)투찰_봉무지방산업단지도로(투찰)②_왜관-태평건설" xfId="1719"/>
    <cellStyle name="_신태백(가실행)_양곡부두(투찰)-0.31%_합덕-신례원(2공구)투찰_합덕-신례원(2공구)투찰_봉무지방산업단지도로(투찰)②+0.250%" xfId="1720"/>
    <cellStyle name="_신태백(가실행)_양곡부두(투찰)-0.31%_합덕-신례원(2공구)투찰_합덕-신례원(2공구)투찰_봉무지방산업단지도로(투찰)②+0.250%_마현생창(동양고속)" xfId="1721"/>
    <cellStyle name="_신태백(가실행)_양곡부두(투찰)-0.31%_합덕-신례원(2공구)투찰_합덕-신례원(2공구)투찰_봉무지방산업단지도로(투찰)②+0.250%_마현생창(동양고속)_왜관-태평건설" xfId="1722"/>
    <cellStyle name="_신태백(가실행)_양곡부두(투찰)-0.31%_합덕-신례원(2공구)투찰_합덕-신례원(2공구)투찰_봉무지방산업단지도로(투찰)②+0.250%_왜관-태평건설" xfId="1723"/>
    <cellStyle name="_신태백(가실행)_양곡부두(투찰)-0.31%_합덕-신례원(2공구)투찰_합덕-신례원(2공구)투찰_왜관-태평건설" xfId="1724"/>
    <cellStyle name="_신태백(가실행)_왜관-태평건설" xfId="1725"/>
    <cellStyle name="_신태백(가실행)_창원상수도(토목)투찰" xfId="1726"/>
    <cellStyle name="_신태백(가실행)_창원상수도(토목)투찰_경찰서-터미널간도로(투찰)②" xfId="1727"/>
    <cellStyle name="_신태백(가실행)_창원상수도(토목)투찰_경찰서-터미널간도로(투찰)②_마현생창(동양고속)" xfId="1728"/>
    <cellStyle name="_신태백(가실행)_창원상수도(토목)투찰_경찰서-터미널간도로(투찰)②_마현생창(동양고속)_왜관-태평건설" xfId="1729"/>
    <cellStyle name="_신태백(가실행)_창원상수도(토목)투찰_경찰서-터미널간도로(투찰)②_왜관-태평건설" xfId="1730"/>
    <cellStyle name="_신태백(가실행)_창원상수도(토목)투찰_마현생창(동양고속)" xfId="1731"/>
    <cellStyle name="_신태백(가실행)_창원상수도(토목)투찰_마현생창(동양고속)_왜관-태평건설" xfId="1732"/>
    <cellStyle name="_신태백(가실행)_창원상수도(토목)투찰_봉무지방산업단지도로(투찰)②" xfId="1733"/>
    <cellStyle name="_신태백(가실행)_창원상수도(토목)투찰_봉무지방산업단지도로(투찰)②_마현생창(동양고속)" xfId="1734"/>
    <cellStyle name="_신태백(가실행)_창원상수도(토목)투찰_봉무지방산업단지도로(투찰)②_마현생창(동양고속)_왜관-태평건설" xfId="1735"/>
    <cellStyle name="_신태백(가실행)_창원상수도(토목)투찰_봉무지방산업단지도로(투찰)②_왜관-태평건설" xfId="1736"/>
    <cellStyle name="_신태백(가실행)_창원상수도(토목)투찰_봉무지방산업단지도로(투찰)②+0.250%" xfId="1737"/>
    <cellStyle name="_신태백(가실행)_창원상수도(토목)투찰_봉무지방산업단지도로(투찰)②+0.250%_마현생창(동양고속)" xfId="1738"/>
    <cellStyle name="_신태백(가실행)_창원상수도(토목)투찰_봉무지방산업단지도로(투찰)②+0.250%_마현생창(동양고속)_왜관-태평건설" xfId="1739"/>
    <cellStyle name="_신태백(가실행)_창원상수도(토목)투찰_봉무지방산업단지도로(투찰)②+0.250%_왜관-태평건설" xfId="1740"/>
    <cellStyle name="_신태백(가실행)_창원상수도(토목)투찰_왜관-태평건설" xfId="1741"/>
    <cellStyle name="_신태백(가실행)_창원상수도(토목)투찰_합덕-신례원(2공구)투찰" xfId="1742"/>
    <cellStyle name="_신태백(가실행)_창원상수도(토목)투찰_합덕-신례원(2공구)투찰_경찰서-터미널간도로(투찰)②" xfId="1743"/>
    <cellStyle name="_신태백(가실행)_창원상수도(토목)투찰_합덕-신례원(2공구)투찰_경찰서-터미널간도로(투찰)②_마현생창(동양고속)" xfId="1744"/>
    <cellStyle name="_신태백(가실행)_창원상수도(토목)투찰_합덕-신례원(2공구)투찰_경찰서-터미널간도로(투찰)②_마현생창(동양고속)_왜관-태평건설" xfId="1745"/>
    <cellStyle name="_신태백(가실행)_창원상수도(토목)투찰_합덕-신례원(2공구)투찰_경찰서-터미널간도로(투찰)②_왜관-태평건설" xfId="1746"/>
    <cellStyle name="_신태백(가실행)_창원상수도(토목)투찰_합덕-신례원(2공구)투찰_마현생창(동양고속)" xfId="1747"/>
    <cellStyle name="_신태백(가실행)_창원상수도(토목)투찰_합덕-신례원(2공구)투찰_마현생창(동양고속)_왜관-태평건설" xfId="1748"/>
    <cellStyle name="_신태백(가실행)_창원상수도(토목)투찰_합덕-신례원(2공구)투찰_봉무지방산업단지도로(투찰)②" xfId="1749"/>
    <cellStyle name="_신태백(가실행)_창원상수도(토목)투찰_합덕-신례원(2공구)투찰_봉무지방산업단지도로(투찰)②_마현생창(동양고속)" xfId="1750"/>
    <cellStyle name="_신태백(가실행)_창원상수도(토목)투찰_합덕-신례원(2공구)투찰_봉무지방산업단지도로(투찰)②_마현생창(동양고속)_왜관-태평건설" xfId="1751"/>
    <cellStyle name="_신태백(가실행)_창원상수도(토목)투찰_합덕-신례원(2공구)투찰_봉무지방산업단지도로(투찰)②_왜관-태평건설" xfId="1752"/>
    <cellStyle name="_신태백(가실행)_창원상수도(토목)투찰_합덕-신례원(2공구)투찰_봉무지방산업단지도로(투찰)②+0.250%" xfId="1753"/>
    <cellStyle name="_신태백(가실행)_창원상수도(토목)투찰_합덕-신례원(2공구)투찰_봉무지방산업단지도로(투찰)②+0.250%_마현생창(동양고속)" xfId="1754"/>
    <cellStyle name="_신태백(가실행)_창원상수도(토목)투찰_합덕-신례원(2공구)투찰_봉무지방산업단지도로(투찰)②+0.250%_마현생창(동양고속)_왜관-태평건설" xfId="1755"/>
    <cellStyle name="_신태백(가실행)_창원상수도(토목)투찰_합덕-신례원(2공구)투찰_봉무지방산업단지도로(투찰)②+0.250%_왜관-태평건설" xfId="1756"/>
    <cellStyle name="_신태백(가실행)_창원상수도(토목)투찰_합덕-신례원(2공구)투찰_왜관-태평건설" xfId="1757"/>
    <cellStyle name="_신태백(가실행)_창원상수도(토목)투찰_합덕-신례원(2공구)투찰_합덕-신례원(2공구)투찰" xfId="1758"/>
    <cellStyle name="_신태백(가실행)_창원상수도(토목)투찰_합덕-신례원(2공구)투찰_합덕-신례원(2공구)투찰_경찰서-터미널간도로(투찰)②" xfId="1759"/>
    <cellStyle name="_신태백(가실행)_창원상수도(토목)투찰_합덕-신례원(2공구)투찰_합덕-신례원(2공구)투찰_경찰서-터미널간도로(투찰)②_마현생창(동양고속)" xfId="1760"/>
    <cellStyle name="_신태백(가실행)_창원상수도(토목)투찰_합덕-신례원(2공구)투찰_합덕-신례원(2공구)투찰_경찰서-터미널간도로(투찰)②_마현생창(동양고속)_왜관-태평건설" xfId="1761"/>
    <cellStyle name="_신태백(가실행)_창원상수도(토목)투찰_합덕-신례원(2공구)투찰_합덕-신례원(2공구)투찰_경찰서-터미널간도로(투찰)②_왜관-태평건설" xfId="1762"/>
    <cellStyle name="_신태백(가실행)_창원상수도(토목)투찰_합덕-신례원(2공구)투찰_합덕-신례원(2공구)투찰_마현생창(동양고속)" xfId="1763"/>
    <cellStyle name="_신태백(가실행)_창원상수도(토목)투찰_합덕-신례원(2공구)투찰_합덕-신례원(2공구)투찰_마현생창(동양고속)_왜관-태평건설" xfId="1764"/>
    <cellStyle name="_신태백(가실행)_창원상수도(토목)투찰_합덕-신례원(2공구)투찰_합덕-신례원(2공구)투찰_봉무지방산업단지도로(투찰)②" xfId="1765"/>
    <cellStyle name="_신태백(가실행)_창원상수도(토목)투찰_합덕-신례원(2공구)투찰_합덕-신례원(2공구)투찰_봉무지방산업단지도로(투찰)②_마현생창(동양고속)" xfId="1766"/>
    <cellStyle name="_신태백(가실행)_창원상수도(토목)투찰_합덕-신례원(2공구)투찰_합덕-신례원(2공구)투찰_봉무지방산업단지도로(투찰)②_마현생창(동양고속)_왜관-태평건설" xfId="1767"/>
    <cellStyle name="_신태백(가실행)_창원상수도(토목)투찰_합덕-신례원(2공구)투찰_합덕-신례원(2공구)투찰_봉무지방산업단지도로(투찰)②_왜관-태평건설" xfId="1768"/>
    <cellStyle name="_신태백(가실행)_창원상수도(토목)투찰_합덕-신례원(2공구)투찰_합덕-신례원(2공구)투찰_봉무지방산업단지도로(투찰)②+0.250%" xfId="1769"/>
    <cellStyle name="_신태백(가실행)_창원상수도(토목)투찰_합덕-신례원(2공구)투찰_합덕-신례원(2공구)투찰_봉무지방산업단지도로(투찰)②+0.250%_마현생창(동양고속)" xfId="1770"/>
    <cellStyle name="_신태백(가실행)_창원상수도(토목)투찰_합덕-신례원(2공구)투찰_합덕-신례원(2공구)투찰_봉무지방산업단지도로(투찰)②+0.250%_마현생창(동양고속)_왜관-태평건설" xfId="1771"/>
    <cellStyle name="_신태백(가실행)_창원상수도(토목)투찰_합덕-신례원(2공구)투찰_합덕-신례원(2공구)투찰_봉무지방산업단지도로(투찰)②+0.250%_왜관-태평건설" xfId="1772"/>
    <cellStyle name="_신태백(가실행)_창원상수도(토목)투찰_합덕-신례원(2공구)투찰_합덕-신례원(2공구)투찰_왜관-태평건설" xfId="1773"/>
    <cellStyle name="_신태백(가실행)_합덕-신례원(2공구)투찰" xfId="1774"/>
    <cellStyle name="_신태백(가실행)_합덕-신례원(2공구)투찰_경찰서-터미널간도로(투찰)②" xfId="1775"/>
    <cellStyle name="_신태백(가실행)_합덕-신례원(2공구)투찰_경찰서-터미널간도로(투찰)②_마현생창(동양고속)" xfId="1776"/>
    <cellStyle name="_신태백(가실행)_합덕-신례원(2공구)투찰_경찰서-터미널간도로(투찰)②_마현생창(동양고속)_왜관-태평건설" xfId="1777"/>
    <cellStyle name="_신태백(가실행)_합덕-신례원(2공구)투찰_경찰서-터미널간도로(투찰)②_왜관-태평건설" xfId="1778"/>
    <cellStyle name="_신태백(가실행)_합덕-신례원(2공구)투찰_마현생창(동양고속)" xfId="1779"/>
    <cellStyle name="_신태백(가실행)_합덕-신례원(2공구)투찰_마현생창(동양고속)_왜관-태평건설" xfId="1780"/>
    <cellStyle name="_신태백(가실행)_합덕-신례원(2공구)투찰_봉무지방산업단지도로(투찰)②" xfId="1781"/>
    <cellStyle name="_신태백(가실행)_합덕-신례원(2공구)투찰_봉무지방산업단지도로(투찰)②_마현생창(동양고속)" xfId="1782"/>
    <cellStyle name="_신태백(가실행)_합덕-신례원(2공구)투찰_봉무지방산업단지도로(투찰)②_마현생창(동양고속)_왜관-태평건설" xfId="1783"/>
    <cellStyle name="_신태백(가실행)_합덕-신례원(2공구)투찰_봉무지방산업단지도로(투찰)②_왜관-태평건설" xfId="1784"/>
    <cellStyle name="_신태백(가실행)_합덕-신례원(2공구)투찰_봉무지방산업단지도로(투찰)②+0.250%" xfId="1785"/>
    <cellStyle name="_신태백(가실행)_합덕-신례원(2공구)투찰_봉무지방산업단지도로(투찰)②+0.250%_마현생창(동양고속)" xfId="1786"/>
    <cellStyle name="_신태백(가실행)_합덕-신례원(2공구)투찰_봉무지방산업단지도로(투찰)②+0.250%_마현생창(동양고속)_왜관-태평건설" xfId="1787"/>
    <cellStyle name="_신태백(가실행)_합덕-신례원(2공구)투찰_봉무지방산업단지도로(투찰)②+0.250%_왜관-태평건설" xfId="1788"/>
    <cellStyle name="_신태백(가실행)_합덕-신례원(2공구)투찰_왜관-태평건설" xfId="1789"/>
    <cellStyle name="_신태백(가실행)_합덕-신례원(2공구)투찰_합덕-신례원(2공구)투찰" xfId="1790"/>
    <cellStyle name="_신태백(가실행)_합덕-신례원(2공구)투찰_합덕-신례원(2공구)투찰_경찰서-터미널간도로(투찰)②" xfId="1791"/>
    <cellStyle name="_신태백(가실행)_합덕-신례원(2공구)투찰_합덕-신례원(2공구)투찰_경찰서-터미널간도로(투찰)②_마현생창(동양고속)" xfId="1792"/>
    <cellStyle name="_신태백(가실행)_합덕-신례원(2공구)투찰_합덕-신례원(2공구)투찰_경찰서-터미널간도로(투찰)②_마현생창(동양고속)_왜관-태평건설" xfId="1793"/>
    <cellStyle name="_신태백(가실행)_합덕-신례원(2공구)투찰_합덕-신례원(2공구)투찰_경찰서-터미널간도로(투찰)②_왜관-태평건설" xfId="1794"/>
    <cellStyle name="_신태백(가실행)_합덕-신례원(2공구)투찰_합덕-신례원(2공구)투찰_마현생창(동양고속)" xfId="1795"/>
    <cellStyle name="_신태백(가실행)_합덕-신례원(2공구)투찰_합덕-신례원(2공구)투찰_마현생창(동양고속)_왜관-태평건설" xfId="1796"/>
    <cellStyle name="_신태백(가실행)_합덕-신례원(2공구)투찰_합덕-신례원(2공구)투찰_봉무지방산업단지도로(투찰)②" xfId="1797"/>
    <cellStyle name="_신태백(가실행)_합덕-신례원(2공구)투찰_합덕-신례원(2공구)투찰_봉무지방산업단지도로(투찰)②_마현생창(동양고속)" xfId="1798"/>
    <cellStyle name="_신태백(가실행)_합덕-신례원(2공구)투찰_합덕-신례원(2공구)투찰_봉무지방산업단지도로(투찰)②_마현생창(동양고속)_왜관-태평건설" xfId="1799"/>
    <cellStyle name="_신태백(가실행)_합덕-신례원(2공구)투찰_합덕-신례원(2공구)투찰_봉무지방산업단지도로(투찰)②_왜관-태평건설" xfId="1800"/>
    <cellStyle name="_신태백(가실행)_합덕-신례원(2공구)투찰_합덕-신례원(2공구)투찰_봉무지방산업단지도로(투찰)②+0.250%" xfId="1801"/>
    <cellStyle name="_신태백(가실행)_합덕-신례원(2공구)투찰_합덕-신례원(2공구)투찰_봉무지방산업단지도로(투찰)②+0.250%_마현생창(동양고속)" xfId="1802"/>
    <cellStyle name="_신태백(가실행)_합덕-신례원(2공구)투찰_합덕-신례원(2공구)투찰_봉무지방산업단지도로(투찰)②+0.250%_마현생창(동양고속)_왜관-태평건설" xfId="1803"/>
    <cellStyle name="_신태백(가실행)_합덕-신례원(2공구)투찰_합덕-신례원(2공구)투찰_봉무지방산업단지도로(투찰)②+0.250%_왜관-태평건설" xfId="1804"/>
    <cellStyle name="_신태백(가실행)_합덕-신례원(2공구)투찰_합덕-신례원(2공구)투찰_왜관-태평건설" xfId="1805"/>
    <cellStyle name="_신태백(투찰내역)2" xfId="1806"/>
    <cellStyle name="_신한은행" xfId="331"/>
    <cellStyle name="_신흥기업사-최종" xfId="333"/>
    <cellStyle name="_실물수집(수입.국산품)" xfId="334"/>
    <cellStyle name="_실시내역(전북대학교 박물관)-영상SW-060709" xfId="3890"/>
    <cellStyle name="_실시내역(전북대학교 박물관)-정보SW-060709" xfId="3891"/>
    <cellStyle name="_실시설계(031201)" xfId="335"/>
    <cellStyle name="_실시설계(040218)" xfId="336"/>
    <cellStyle name="_실시설계(040623)" xfId="337"/>
    <cellStyle name="_실시설계(041229)" xfId="3892"/>
    <cellStyle name="_실시설계(051213)" xfId="3893"/>
    <cellStyle name="_실태조사" xfId="338"/>
    <cellStyle name="_실행견적" xfId="339"/>
    <cellStyle name="_실행견적_1" xfId="340"/>
    <cellStyle name="_실행견적1" xfId="341"/>
    <cellStyle name="_아카이브구축" xfId="342"/>
    <cellStyle name="_안내문" xfId="3895"/>
    <cellStyle name="_안내표지류" xfId="343"/>
    <cellStyle name="_안산부대(투찰)⑤" xfId="1809"/>
    <cellStyle name="_안산부대(투찰)⑤_경찰서-터미널간도로(투찰)②" xfId="1810"/>
    <cellStyle name="_안산부대(투찰)⑤_경찰서-터미널간도로(투찰)②_마현생창(동양고속)" xfId="1811"/>
    <cellStyle name="_안산부대(투찰)⑤_경찰서-터미널간도로(투찰)②_마현생창(동양고속)_왜관-태평건설" xfId="1812"/>
    <cellStyle name="_안산부대(투찰)⑤_경찰서-터미널간도로(투찰)②_왜관-태평건설" xfId="1813"/>
    <cellStyle name="_안산부대(투찰)⑤_마현생창(동양고속)" xfId="1814"/>
    <cellStyle name="_안산부대(투찰)⑤_마현생창(동양고속)_왜관-태평건설" xfId="1815"/>
    <cellStyle name="_안산부대(투찰)⑤_봉무지방산업단지도로(투찰)②" xfId="1816"/>
    <cellStyle name="_안산부대(투찰)⑤_봉무지방산업단지도로(투찰)②_마현생창(동양고속)" xfId="1817"/>
    <cellStyle name="_안산부대(투찰)⑤_봉무지방산업단지도로(투찰)②_마현생창(동양고속)_왜관-태평건설" xfId="1818"/>
    <cellStyle name="_안산부대(투찰)⑤_봉무지방산업단지도로(투찰)②_왜관-태평건설" xfId="1819"/>
    <cellStyle name="_안산부대(투찰)⑤_봉무지방산업단지도로(투찰)②+0.250%" xfId="1820"/>
    <cellStyle name="_안산부대(투찰)⑤_봉무지방산업단지도로(투찰)②+0.250%_마현생창(동양고속)" xfId="1821"/>
    <cellStyle name="_안산부대(투찰)⑤_봉무지방산업단지도로(투찰)②+0.250%_마현생창(동양고속)_왜관-태평건설" xfId="1822"/>
    <cellStyle name="_안산부대(투찰)⑤_봉무지방산업단지도로(투찰)②+0.250%_왜관-태평건설" xfId="1823"/>
    <cellStyle name="_안산부대(투찰)⑤_왜관-태평건설" xfId="1824"/>
    <cellStyle name="_안산부대(투찰)⑤_합덕-신례원(2공구)투찰" xfId="1825"/>
    <cellStyle name="_안산부대(투찰)⑤_합덕-신례원(2공구)투찰_경찰서-터미널간도로(투찰)②" xfId="1826"/>
    <cellStyle name="_안산부대(투찰)⑤_합덕-신례원(2공구)투찰_경찰서-터미널간도로(투찰)②_마현생창(동양고속)" xfId="1827"/>
    <cellStyle name="_안산부대(투찰)⑤_합덕-신례원(2공구)투찰_경찰서-터미널간도로(투찰)②_마현생창(동양고속)_왜관-태평건설" xfId="1828"/>
    <cellStyle name="_안산부대(투찰)⑤_합덕-신례원(2공구)투찰_경찰서-터미널간도로(투찰)②_왜관-태평건설" xfId="1829"/>
    <cellStyle name="_안산부대(투찰)⑤_합덕-신례원(2공구)투찰_마현생창(동양고속)" xfId="1830"/>
    <cellStyle name="_안산부대(투찰)⑤_합덕-신례원(2공구)투찰_마현생창(동양고속)_왜관-태평건설" xfId="1831"/>
    <cellStyle name="_안산부대(투찰)⑤_합덕-신례원(2공구)투찰_봉무지방산업단지도로(투찰)②" xfId="1832"/>
    <cellStyle name="_안산부대(투찰)⑤_합덕-신례원(2공구)투찰_봉무지방산업단지도로(투찰)②_마현생창(동양고속)" xfId="1833"/>
    <cellStyle name="_안산부대(투찰)⑤_합덕-신례원(2공구)투찰_봉무지방산업단지도로(투찰)②_마현생창(동양고속)_왜관-태평건설" xfId="1834"/>
    <cellStyle name="_안산부대(투찰)⑤_합덕-신례원(2공구)투찰_봉무지방산업단지도로(투찰)②_왜관-태평건설" xfId="1835"/>
    <cellStyle name="_안산부대(투찰)⑤_합덕-신례원(2공구)투찰_봉무지방산업단지도로(투찰)②+0.250%" xfId="1836"/>
    <cellStyle name="_안산부대(투찰)⑤_합덕-신례원(2공구)투찰_봉무지방산업단지도로(투찰)②+0.250%_마현생창(동양고속)" xfId="1837"/>
    <cellStyle name="_안산부대(투찰)⑤_합덕-신례원(2공구)투찰_봉무지방산업단지도로(투찰)②+0.250%_마현생창(동양고속)_왜관-태평건설" xfId="1838"/>
    <cellStyle name="_안산부대(투찰)⑤_합덕-신례원(2공구)투찰_봉무지방산업단지도로(투찰)②+0.250%_왜관-태평건설" xfId="1839"/>
    <cellStyle name="_안산부대(투찰)⑤_합덕-신례원(2공구)투찰_왜관-태평건설" xfId="1840"/>
    <cellStyle name="_안산부대(투찰)⑤_합덕-신례원(2공구)투찰_합덕-신례원(2공구)투찰" xfId="1841"/>
    <cellStyle name="_안산부대(투찰)⑤_합덕-신례원(2공구)투찰_합덕-신례원(2공구)투찰_경찰서-터미널간도로(투찰)②" xfId="1842"/>
    <cellStyle name="_안산부대(투찰)⑤_합덕-신례원(2공구)투찰_합덕-신례원(2공구)투찰_경찰서-터미널간도로(투찰)②_마현생창(동양고속)" xfId="1843"/>
    <cellStyle name="_안산부대(투찰)⑤_합덕-신례원(2공구)투찰_합덕-신례원(2공구)투찰_경찰서-터미널간도로(투찰)②_마현생창(동양고속)_왜관-태평건설" xfId="1844"/>
    <cellStyle name="_안산부대(투찰)⑤_합덕-신례원(2공구)투찰_합덕-신례원(2공구)투찰_경찰서-터미널간도로(투찰)②_왜관-태평건설" xfId="1845"/>
    <cellStyle name="_안산부대(투찰)⑤_합덕-신례원(2공구)투찰_합덕-신례원(2공구)투찰_마현생창(동양고속)" xfId="1846"/>
    <cellStyle name="_안산부대(투찰)⑤_합덕-신례원(2공구)투찰_합덕-신례원(2공구)투찰_마현생창(동양고속)_왜관-태평건설" xfId="1847"/>
    <cellStyle name="_안산부대(투찰)⑤_합덕-신례원(2공구)투찰_합덕-신례원(2공구)투찰_봉무지방산업단지도로(투찰)②" xfId="1848"/>
    <cellStyle name="_안산부대(투찰)⑤_합덕-신례원(2공구)투찰_합덕-신례원(2공구)투찰_봉무지방산업단지도로(투찰)②_마현생창(동양고속)" xfId="1849"/>
    <cellStyle name="_안산부대(투찰)⑤_합덕-신례원(2공구)투찰_합덕-신례원(2공구)투찰_봉무지방산업단지도로(투찰)②_마현생창(동양고속)_왜관-태평건설" xfId="1850"/>
    <cellStyle name="_안산부대(투찰)⑤_합덕-신례원(2공구)투찰_합덕-신례원(2공구)투찰_봉무지방산업단지도로(투찰)②_왜관-태평건설" xfId="1851"/>
    <cellStyle name="_안산부대(투찰)⑤_합덕-신례원(2공구)투찰_합덕-신례원(2공구)투찰_봉무지방산업단지도로(투찰)②+0.250%" xfId="1852"/>
    <cellStyle name="_안산부대(투찰)⑤_합덕-신례원(2공구)투찰_합덕-신례원(2공구)투찰_봉무지방산업단지도로(투찰)②+0.250%_마현생창(동양고속)" xfId="1853"/>
    <cellStyle name="_안산부대(투찰)⑤_합덕-신례원(2공구)투찰_합덕-신례원(2공구)투찰_봉무지방산업단지도로(투찰)②+0.250%_마현생창(동양고속)_왜관-태평건설" xfId="1854"/>
    <cellStyle name="_안산부대(투찰)⑤_합덕-신례원(2공구)투찰_합덕-신례원(2공구)투찰_봉무지방산업단지도로(투찰)②+0.250%_왜관-태평건설" xfId="1855"/>
    <cellStyle name="_안산부대(투찰)⑤_합덕-신례원(2공구)투찰_합덕-신례원(2공구)투찰_왜관-태평건설" xfId="1856"/>
    <cellStyle name="_안산어촌계약내역" xfId="3896"/>
    <cellStyle name="_안양지식산업진흥원" xfId="344"/>
    <cellStyle name="_안전도시험기" xfId="3897"/>
    <cellStyle name="_안전보건디비" xfId="345"/>
    <cellStyle name="_안전보건활동지원공정표(최종본)-작업구분별" xfId="346"/>
    <cellStyle name="_안전월간지" xfId="347"/>
    <cellStyle name="_안정도시험기" xfId="3898"/>
    <cellStyle name="_안중현덕초등학교" xfId="348"/>
    <cellStyle name="_압구정지점" xfId="3899"/>
    <cellStyle name="_애니메이션" xfId="349"/>
    <cellStyle name="_야외전시장조성" xfId="350"/>
    <cellStyle name="_양곡부두(투찰)+0.30%" xfId="1857"/>
    <cellStyle name="_업무공유" xfId="3900"/>
    <cellStyle name="_업체견적서" xfId="3901"/>
    <cellStyle name="_여건보고" xfId="3902"/>
    <cellStyle name="_연구원실험대(24종)-최종" xfId="351"/>
    <cellStyle name="_염화물살포기" xfId="352"/>
    <cellStyle name="_영덕" xfId="353"/>
    <cellStyle name="_영덕어촌계약내역" xfId="354"/>
    <cellStyle name="_영상 HW 일위대가" xfId="3903"/>
    <cellStyle name="_영상(S,W)" xfId="355"/>
    <cellStyle name="_영상HW 실시설계(051101)" xfId="3904"/>
    <cellStyle name="_영상-HW(수정)배관배선" xfId="3905"/>
    <cellStyle name="_영상S" xfId="3906"/>
    <cellStyle name="_영상SW" xfId="357"/>
    <cellStyle name="_영상콘텐츠" xfId="356"/>
    <cellStyle name="_예산정보관리" xfId="358"/>
    <cellStyle name="_옥외간판" xfId="359"/>
    <cellStyle name="_요금소설치" xfId="3907"/>
    <cellStyle name="_우편·금융 시너지효과 제고를 위한 전략적인 자금운용 방안 연구용역 원가계산" xfId="3908"/>
    <cellStyle name="_우편물자동파속기 3호(최종)" xfId="3909"/>
    <cellStyle name="_운항정보 및 공항안내정보 현시 시스템원가계산" xfId="3910"/>
    <cellStyle name="_울산시총괄안-20030509v1" xfId="3911"/>
    <cellStyle name="_원가계산 총내역" xfId="3912"/>
    <cellStyle name="_원가계산(위탁설비)" xfId="360"/>
    <cellStyle name="_원가계산보고서" xfId="3913"/>
    <cellStyle name="_원가계산보고서 최종보고서" xfId="3914"/>
    <cellStyle name="_원가계산서" xfId="361"/>
    <cellStyle name="_원가내역" xfId="3915"/>
    <cellStyle name="_원격유지관리시스템(2004)" xfId="362"/>
    <cellStyle name="_웹기반 수치지도 활용시스템 도입 설계서_1.1" xfId="3916"/>
    <cellStyle name="_웹진" xfId="363"/>
    <cellStyle name="_유선설비(051216)" xfId="3917"/>
    <cellStyle name="_유지보수" xfId="364"/>
    <cellStyle name="_유지보수 원가조사용역" xfId="3918"/>
    <cellStyle name="_유치투찰" xfId="1860"/>
    <cellStyle name="_유치투찰_왜관-태평건설" xfId="1861"/>
    <cellStyle name="_의령군소각시설-제조-전송(1)" xfId="3919"/>
    <cellStyle name="_의장최종_수정" xfId="365"/>
    <cellStyle name="_의정부  상하수도 설계내역서_1.2" xfId="3921"/>
    <cellStyle name="_이러닝" xfId="3922"/>
    <cellStyle name="_이산가족" xfId="3923"/>
    <cellStyle name="_이전내역서(거창)" xfId="3924"/>
    <cellStyle name="_이전비" xfId="366"/>
    <cellStyle name="_이전비(6월)" xfId="367"/>
    <cellStyle name="_인력지원" xfId="3925"/>
    <cellStyle name="_인쇄" xfId="3926"/>
    <cellStyle name="_인천IDC원가(참고자료)" xfId="3928"/>
    <cellStyle name="_인천서구(노무비법)040505" xfId="368"/>
    <cellStyle name="_인천시 지하시설물통합정보시스템 구축사업 설계내역서_0514(FP)" xfId="3927"/>
    <cellStyle name="_인터넷교통방송시스템 보완" xfId="3929"/>
    <cellStyle name="_인터넷미디어교실교육교재제작용역" xfId="3930"/>
    <cellStyle name="_인테리어 일위대가 03-19" xfId="3931"/>
    <cellStyle name="_일신양식" xfId="369"/>
    <cellStyle name="_일위(김천)" xfId="3932"/>
    <cellStyle name="_일위(포천)" xfId="3933"/>
    <cellStyle name="_일위대가" xfId="370"/>
    <cellStyle name="_일위대가_1" xfId="3934"/>
    <cellStyle name="_일위대가_2" xfId="3935"/>
    <cellStyle name="_일위대가목록" xfId="371"/>
    <cellStyle name="_임업연구정보" xfId="372"/>
    <cellStyle name="_입구용부스(최종)" xfId="3936"/>
    <cellStyle name="_자동선별기보고서" xfId="3937"/>
    <cellStyle name="_자동제어" xfId="3938"/>
    <cellStyle name="_자동차성능연구소_20090408(1)" xfId="3939"/>
    <cellStyle name="_자영업컨설팅지원사업 운영체계개선 연구용역" xfId="3940"/>
    <cellStyle name="_자재비교표" xfId="373"/>
    <cellStyle name="_장비" xfId="3941"/>
    <cellStyle name="_장성IC투찰" xfId="1862"/>
    <cellStyle name="_장성IC투찰_경찰서-터미널간도로(투찰)②" xfId="1863"/>
    <cellStyle name="_장성IC투찰_경찰서-터미널간도로(투찰)②_마현생창(동양고속)" xfId="1864"/>
    <cellStyle name="_장성IC투찰_경찰서-터미널간도로(투찰)②_마현생창(동양고속)_왜관-태평건설" xfId="1865"/>
    <cellStyle name="_장성IC투찰_경찰서-터미널간도로(투찰)②_왜관-태평건설" xfId="1866"/>
    <cellStyle name="_장성IC투찰_마현생창(동양고속)" xfId="1867"/>
    <cellStyle name="_장성IC투찰_마현생창(동양고속)_왜관-태평건설" xfId="1868"/>
    <cellStyle name="_장성IC투찰_봉무지방산업단지도로(투찰)②" xfId="1869"/>
    <cellStyle name="_장성IC투찰_봉무지방산업단지도로(투찰)②_마현생창(동양고속)" xfId="1870"/>
    <cellStyle name="_장성IC투찰_봉무지방산업단지도로(투찰)②_마현생창(동양고속)_왜관-태평건설" xfId="1871"/>
    <cellStyle name="_장성IC투찰_봉무지방산업단지도로(투찰)②_왜관-태평건설" xfId="1872"/>
    <cellStyle name="_장성IC투찰_봉무지방산업단지도로(투찰)②+0.250%" xfId="1873"/>
    <cellStyle name="_장성IC투찰_봉무지방산업단지도로(투찰)②+0.250%_마현생창(동양고속)" xfId="1874"/>
    <cellStyle name="_장성IC투찰_봉무지방산업단지도로(투찰)②+0.250%_마현생창(동양고속)_왜관-태평건설" xfId="1875"/>
    <cellStyle name="_장성IC투찰_봉무지방산업단지도로(투찰)②+0.250%_왜관-태평건설" xfId="1876"/>
    <cellStyle name="_장성IC투찰_왜관-태평건설" xfId="1877"/>
    <cellStyle name="_장성IC투찰_합덕-신례원(2공구)투찰" xfId="1878"/>
    <cellStyle name="_장성IC투찰_합덕-신례원(2공구)투찰_경찰서-터미널간도로(투찰)②" xfId="1879"/>
    <cellStyle name="_장성IC투찰_합덕-신례원(2공구)투찰_경찰서-터미널간도로(투찰)②_마현생창(동양고속)" xfId="1880"/>
    <cellStyle name="_장성IC투찰_합덕-신례원(2공구)투찰_경찰서-터미널간도로(투찰)②_마현생창(동양고속)_왜관-태평건설" xfId="1881"/>
    <cellStyle name="_장성IC투찰_합덕-신례원(2공구)투찰_경찰서-터미널간도로(투찰)②_왜관-태평건설" xfId="1882"/>
    <cellStyle name="_장성IC투찰_합덕-신례원(2공구)투찰_마현생창(동양고속)" xfId="1883"/>
    <cellStyle name="_장성IC투찰_합덕-신례원(2공구)투찰_마현생창(동양고속)_왜관-태평건설" xfId="1884"/>
    <cellStyle name="_장성IC투찰_합덕-신례원(2공구)투찰_봉무지방산업단지도로(투찰)②" xfId="1885"/>
    <cellStyle name="_장성IC투찰_합덕-신례원(2공구)투찰_봉무지방산업단지도로(투찰)②_마현생창(동양고속)" xfId="1886"/>
    <cellStyle name="_장성IC투찰_합덕-신례원(2공구)투찰_봉무지방산업단지도로(투찰)②_마현생창(동양고속)_왜관-태평건설" xfId="1887"/>
    <cellStyle name="_장성IC투찰_합덕-신례원(2공구)투찰_봉무지방산업단지도로(투찰)②_왜관-태평건설" xfId="1888"/>
    <cellStyle name="_장성IC투찰_합덕-신례원(2공구)투찰_봉무지방산업단지도로(투찰)②+0.250%" xfId="1889"/>
    <cellStyle name="_장성IC투찰_합덕-신례원(2공구)투찰_봉무지방산업단지도로(투찰)②+0.250%_마현생창(동양고속)" xfId="1890"/>
    <cellStyle name="_장성IC투찰_합덕-신례원(2공구)투찰_봉무지방산업단지도로(투찰)②+0.250%_마현생창(동양고속)_왜관-태평건설" xfId="1891"/>
    <cellStyle name="_장성IC투찰_합덕-신례원(2공구)투찰_봉무지방산업단지도로(투찰)②+0.250%_왜관-태평건설" xfId="1892"/>
    <cellStyle name="_장성IC투찰_합덕-신례원(2공구)투찰_왜관-태평건설" xfId="1893"/>
    <cellStyle name="_장성IC투찰_합덕-신례원(2공구)투찰_합덕-신례원(2공구)투찰" xfId="1894"/>
    <cellStyle name="_장성IC투찰_합덕-신례원(2공구)투찰_합덕-신례원(2공구)투찰_경찰서-터미널간도로(투찰)②" xfId="1895"/>
    <cellStyle name="_장성IC투찰_합덕-신례원(2공구)투찰_합덕-신례원(2공구)투찰_경찰서-터미널간도로(투찰)②_마현생창(동양고속)" xfId="1896"/>
    <cellStyle name="_장성IC투찰_합덕-신례원(2공구)투찰_합덕-신례원(2공구)투찰_경찰서-터미널간도로(투찰)②_마현생창(동양고속)_왜관-태평건설" xfId="1897"/>
    <cellStyle name="_장성IC투찰_합덕-신례원(2공구)투찰_합덕-신례원(2공구)투찰_경찰서-터미널간도로(투찰)②_왜관-태평건설" xfId="1898"/>
    <cellStyle name="_장성IC투찰_합덕-신례원(2공구)투찰_합덕-신례원(2공구)투찰_마현생창(동양고속)" xfId="1899"/>
    <cellStyle name="_장성IC투찰_합덕-신례원(2공구)투찰_합덕-신례원(2공구)투찰_마현생창(동양고속)_왜관-태평건설" xfId="1900"/>
    <cellStyle name="_장성IC투찰_합덕-신례원(2공구)투찰_합덕-신례원(2공구)투찰_봉무지방산업단지도로(투찰)②" xfId="1901"/>
    <cellStyle name="_장성IC투찰_합덕-신례원(2공구)투찰_합덕-신례원(2공구)투찰_봉무지방산업단지도로(투찰)②_마현생창(동양고속)" xfId="1902"/>
    <cellStyle name="_장성IC투찰_합덕-신례원(2공구)투찰_합덕-신례원(2공구)투찰_봉무지방산업단지도로(투찰)②_마현생창(동양고속)_왜관-태평건설" xfId="1903"/>
    <cellStyle name="_장성IC투찰_합덕-신례원(2공구)투찰_합덕-신례원(2공구)투찰_봉무지방산업단지도로(투찰)②_왜관-태평건설" xfId="1904"/>
    <cellStyle name="_장성IC투찰_합덕-신례원(2공구)투찰_합덕-신례원(2공구)투찰_봉무지방산업단지도로(투찰)②+0.250%" xfId="1905"/>
    <cellStyle name="_장성IC투찰_합덕-신례원(2공구)투찰_합덕-신례원(2공구)투찰_봉무지방산업단지도로(투찰)②+0.250%_마현생창(동양고속)" xfId="1906"/>
    <cellStyle name="_장성IC투찰_합덕-신례원(2공구)투찰_합덕-신례원(2공구)투찰_봉무지방산업단지도로(투찰)②+0.250%_마현생창(동양고속)_왜관-태평건설" xfId="1907"/>
    <cellStyle name="_장성IC투찰_합덕-신례원(2공구)투찰_합덕-신례원(2공구)투찰_봉무지방산업단지도로(투찰)②+0.250%_왜관-태평건설" xfId="1908"/>
    <cellStyle name="_장성IC투찰_합덕-신례원(2공구)투찰_합덕-신례원(2공구)투찰_왜관-태평건설" xfId="1909"/>
    <cellStyle name="_장애인홈피구축" xfId="374"/>
    <cellStyle name="_장현중(내역서+개요)" xfId="375"/>
    <cellStyle name="_재료비" xfId="376"/>
    <cellStyle name="_재해조사" xfId="377"/>
    <cellStyle name="_저작권위원회" xfId="3942"/>
    <cellStyle name="_적지적수" xfId="378"/>
    <cellStyle name="_전기 오창_진천수량산출서" xfId="3943"/>
    <cellStyle name="_전기(고강도접지판)_여건보고1015_제출용" xfId="3944"/>
    <cellStyle name="_전기공사" xfId="3945"/>
    <cellStyle name="_전남남부권광역상수도 수처리모형(설치-최종)" xfId="3946"/>
    <cellStyle name="_전남남부권광역상수도 수처리모형(제조-수정)" xfId="3971"/>
    <cellStyle name="_전남남부권광역상수도 수처리모형(제조-수정)_1. 기계환경분야(0709)" xfId="3972"/>
    <cellStyle name="_전남남부권광역상수도 수처리모형(제조-수정)_1. 기계환경분야(0709)_1. 기계환경분야(0709)" xfId="3973"/>
    <cellStyle name="_전남남부권광역상수도 수처리모형(제조-수정)_1. 기계환경분야(0709)_1. 기계환경분야(0709)_공사_응집용교반기_원일기계_조달청" xfId="3974"/>
    <cellStyle name="_전남남부권광역상수도 수처리모형(제조-수정)_1. 기계환경분야(0709)_1. 기계환경분야(0709)_공사_응집용교반기_원일기계_조달청_설치원가" xfId="3975"/>
    <cellStyle name="_전남남부권광역상수도 수처리모형(제조-수정)_1. 기계환경분야(0709)_1. 기계환경분야(0709)_장묘운영센터(제조)" xfId="3976"/>
    <cellStyle name="_전남남부권광역상수도 수처리모형(제조-수정)_1. 기계환경분야(0709)_1. 기계환경분야(0709)_천안추모공원 화장장 화장로(제조)" xfId="3977"/>
    <cellStyle name="_전남남부권광역상수도 수처리모형(제조-수정)_1. 기계환경분야(0709)_1. 기계환경분야(0709)_체크밸브 일체형 버터플라이밸브" xfId="3978"/>
    <cellStyle name="_전남남부권광역상수도 수처리모형(제조-수정)_1. 기계환경분야(0709)_1. 기계환경분야(0709)_협잡물제진기(제조)" xfId="3979"/>
    <cellStyle name="_전남남부권광역상수도 수처리모형(제조-수정)_1. 기계환경분야(0709)_1. 기계환경분야(제조)" xfId="3980"/>
    <cellStyle name="_전남남부권광역상수도 수처리모형(제조-수정)_1. 기계환경분야(0709)_1. 기계환경분야(제조)_공사_응집용교반기_원일기계_조달청" xfId="3981"/>
    <cellStyle name="_전남남부권광역상수도 수처리모형(제조-수정)_1. 기계환경분야(0709)_1. 기계환경분야(제조)_공사_응집용교반기_원일기계_조달청_설치원가" xfId="3982"/>
    <cellStyle name="_전남남부권광역상수도 수처리모형(제조-수정)_1. 기계환경분야(0709)_1. 기계환경분야(제조)_장묘운영센터(제조)" xfId="3983"/>
    <cellStyle name="_전남남부권광역상수도 수처리모형(제조-수정)_1. 기계환경분야(0709)_1. 기계환경분야(제조)_천안추모공원 화장장 화장로(제조)" xfId="3984"/>
    <cellStyle name="_전남남부권광역상수도 수처리모형(제조-수정)_1. 기계환경분야(0709)_1. 기계환경분야(제조)_체크밸브 일체형 버터플라이밸브" xfId="3985"/>
    <cellStyle name="_전남남부권광역상수도 수처리모형(제조-수정)_1. 기계환경분야(0709)_1. 기계환경분야(제조)_협잡물제진기(제조)" xfId="3986"/>
    <cellStyle name="_전남남부권광역상수도 수처리모형(제조-수정)_1. 기계환경분야(0709)_공사_응집용교반기_원일기계_조달청" xfId="3987"/>
    <cellStyle name="_전남남부권광역상수도 수처리모형(제조-수정)_1. 기계환경분야(0709)_공사_응집용교반기_원일기계_조달청_설치원가" xfId="3988"/>
    <cellStyle name="_전남남부권광역상수도 수처리모형(제조-수정)_공사_응집용교반기_원일기계_조달청" xfId="3989"/>
    <cellStyle name="_전남남부권광역상수도 수처리모형(제조-수정)_공사_응집용교반기_원일기계_조달청_설치원가" xfId="3990"/>
    <cellStyle name="_전남남부권광역상수도 수처리모형(제조-수정)_장묘운영센터(제조)" xfId="3991"/>
    <cellStyle name="_전남남부권광역상수도 수처리모형(제조-수정)_천안추모공원 화장장 화장로(제조)" xfId="3992"/>
    <cellStyle name="_전남남부권광역상수도 수처리모형(제조-수정)_체크밸브 일체형 버터플라이밸브" xfId="3993"/>
    <cellStyle name="_전남남부권광역상수도 수처리모형(제조-수정)_협잡물제진기(제조)" xfId="3994"/>
    <cellStyle name="_전남남부권광역상수도 수처리모형(제조-최종)" xfId="3995"/>
    <cellStyle name="_전남남부권광역상수도 수처리모형(제조-최종)_1. 기계환경분야(0709)" xfId="3997"/>
    <cellStyle name="_전남남부권광역상수도 수처리모형(제조-최종)_1. 기계환경분야(0709)_1. 기계환경분야(0709)" xfId="3998"/>
    <cellStyle name="_전남남부권광역상수도 수처리모형(제조-최종)_1. 기계환경분야(0709)_1. 기계환경분야(0709)_공사_응집용교반기_원일기계_조달청" xfId="3999"/>
    <cellStyle name="_전남남부권광역상수도 수처리모형(제조-최종)_1. 기계환경분야(0709)_1. 기계환경분야(0709)_공사_응집용교반기_원일기계_조달청_설치원가" xfId="4000"/>
    <cellStyle name="_전남남부권광역상수도 수처리모형(제조-최종)_1. 기계환경분야(0709)_1. 기계환경분야(0709)_장묘운영센터(제조)" xfId="4001"/>
    <cellStyle name="_전남남부권광역상수도 수처리모형(제조-최종)_1. 기계환경분야(0709)_1. 기계환경분야(0709)_천안추모공원 화장장 화장로(제조)" xfId="4002"/>
    <cellStyle name="_전남남부권광역상수도 수처리모형(제조-최종)_1. 기계환경분야(0709)_1. 기계환경분야(0709)_체크밸브 일체형 버터플라이밸브" xfId="4003"/>
    <cellStyle name="_전남남부권광역상수도 수처리모형(제조-최종)_1. 기계환경분야(0709)_1. 기계환경분야(0709)_협잡물제진기(제조)" xfId="4004"/>
    <cellStyle name="_전남남부권광역상수도 수처리모형(제조-최종)_1. 기계환경분야(0709)_1. 기계환경분야(제조)" xfId="4005"/>
    <cellStyle name="_전남남부권광역상수도 수처리모형(제조-최종)_1. 기계환경분야(0709)_1. 기계환경분야(제조)_공사_응집용교반기_원일기계_조달청" xfId="4006"/>
    <cellStyle name="_전남남부권광역상수도 수처리모형(제조-최종)_1. 기계환경분야(0709)_1. 기계환경분야(제조)_공사_응집용교반기_원일기계_조달청_설치원가" xfId="4007"/>
    <cellStyle name="_전남남부권광역상수도 수처리모형(제조-최종)_1. 기계환경분야(0709)_1. 기계환경분야(제조)_장묘운영센터(제조)" xfId="4008"/>
    <cellStyle name="_전남남부권광역상수도 수처리모형(제조-최종)_1. 기계환경분야(0709)_1. 기계환경분야(제조)_천안추모공원 화장장 화장로(제조)" xfId="4009"/>
    <cellStyle name="_전남남부권광역상수도 수처리모형(제조-최종)_1. 기계환경분야(0709)_1. 기계환경분야(제조)_체크밸브 일체형 버터플라이밸브" xfId="4010"/>
    <cellStyle name="_전남남부권광역상수도 수처리모형(제조-최종)_1. 기계환경분야(0709)_1. 기계환경분야(제조)_협잡물제진기(제조)" xfId="4011"/>
    <cellStyle name="_전남남부권광역상수도 수처리모형(제조-최종)_1. 기계환경분야(0709)_공사_응집용교반기_원일기계_조달청" xfId="4012"/>
    <cellStyle name="_전남남부권광역상수도 수처리모형(제조-최종)_1. 기계환경분야(0709)_공사_응집용교반기_원일기계_조달청_설치원가" xfId="4013"/>
    <cellStyle name="_전남남부권광역상수도 수처리모형(제조-최종)_공사_응집용교반기_원일기계_조달청" xfId="4014"/>
    <cellStyle name="_전남남부권광역상수도 수처리모형(제조-최종)_공사_응집용교반기_원일기계_조달청_설치원가" xfId="4015"/>
    <cellStyle name="_전남남부권광역상수도 수처리모형(제조-최종)_장묘운영센터(제조)" xfId="4016"/>
    <cellStyle name="_전남남부권광역상수도 수처리모형(제조-최종)_천안추모공원 화장장 화장로(제조)" xfId="4017"/>
    <cellStyle name="_전남남부권광역상수도 수처리모형(제조-최종)_체크밸브 일체형 버터플라이밸브" xfId="4018"/>
    <cellStyle name="_전남남부권광역상수도 수처리모형(제조-최종)_협잡물제진기(제조)" xfId="4019"/>
    <cellStyle name="_전남도청사최종납품" xfId="379"/>
    <cellStyle name="_전남도청사최종납품(작업이)2" xfId="380"/>
    <cellStyle name="_전동발달기장치(거창정밀식)" xfId="4020"/>
    <cellStyle name="_전동차용통로문장치등2점" xfId="381"/>
    <cellStyle name="_전북의회홍보관설계내역-설치" xfId="4021"/>
    <cellStyle name="_전북의회홍보관실시설계내역(0507)" xfId="4022"/>
    <cellStyle name="_전산보완개발" xfId="382"/>
    <cellStyle name="_전시show case내역서09(1).12" xfId="4025"/>
    <cellStyle name="_전시과학(031015)" xfId="383"/>
    <cellStyle name="_전시과학(031016)_인쇄" xfId="384"/>
    <cellStyle name="_전시시설물" xfId="385"/>
    <cellStyle name="_전시시설물_배정통보조합제출용" xfId="386"/>
    <cellStyle name="_전시영상물제작설치부문(SW전송)" xfId="4023"/>
    <cellStyle name="_전시용영상HW" xfId="4024"/>
    <cellStyle name="_전용선구간" xfId="387"/>
    <cellStyle name="_전자상거래기업경기전망조사원가계산" xfId="4026"/>
    <cellStyle name="_전자우편 운영활성화방안연구" xfId="4027"/>
    <cellStyle name="_전자우편 운영활성화방안연구-1" xfId="4028"/>
    <cellStyle name="_전자지불(삼성SDS)" xfId="388"/>
    <cellStyle name="_전자지불-(케이비)" xfId="389"/>
    <cellStyle name="_정보SW1" xfId="4033"/>
    <cellStyle name="_정보검색,소도구" xfId="390"/>
    <cellStyle name="_정보보호시스템통합유지보수" xfId="4029"/>
    <cellStyle name="_정보이용시스템" xfId="391"/>
    <cellStyle name="_정보통신-광통신망관리(050214)" xfId="392"/>
    <cellStyle name="_정보통신부전산관리소-우체국현금카드" xfId="4030"/>
    <cellStyle name="_정보화 실태조사(1)(1)" xfId="4031"/>
    <cellStyle name="_정보화실태조사도메인소비자실태조사(1)" xfId="4032"/>
    <cellStyle name="_정산양식 (version 1)" xfId="4034"/>
    <cellStyle name="_정산표 및 수정분개" xfId="4035"/>
    <cellStyle name="_제3회대한민국인터넷대상" xfId="4036"/>
    <cellStyle name="_제일은행동근무복3" xfId="4037"/>
    <cellStyle name="_제일은행하계근무복" xfId="393"/>
    <cellStyle name="_제작업체견적(스테이지넷)" xfId="4038"/>
    <cellStyle name="_제조_응집용교반기_원일기계_조달청" xfId="4039"/>
    <cellStyle name="_제조샘플(다품목)" xfId="4040"/>
    <cellStyle name="_제조원가(최종)" xfId="4041"/>
    <cellStyle name="_제조원가-1" xfId="4042"/>
    <cellStyle name="_제주시_운용소프트웨어개발" xfId="4043"/>
    <cellStyle name="_제주한화콘도" xfId="394"/>
    <cellStyle name="_조달청_계약내역(기성1차)" xfId="4044"/>
    <cellStyle name="_조명제어SDS" xfId="4045"/>
    <cellStyle name="_조목스크린-제작" xfId="4046"/>
    <cellStyle name="_조합견적" xfId="395"/>
    <cellStyle name="_종합개선대책" xfId="396"/>
    <cellStyle name="_종합정보시스템-장비조사" xfId="4047"/>
    <cellStyle name="_종합평가용역" xfId="397"/>
    <cellStyle name="_주공_실행예산산출_040903_협상 (2)" xfId="4048"/>
    <cellStyle name="_중부지역본부-" xfId="4049"/>
    <cellStyle name="_중요기록물DB구축및마이크로필름제작" xfId="4191"/>
    <cellStyle name="_증권예탁원_퇴직연금시스템_구축_요약_Ver2" xfId="398"/>
    <cellStyle name="_지속가능한산림자원육성계획" xfId="399"/>
    <cellStyle name="_지식정보DB" xfId="400"/>
    <cellStyle name="_지원센타" xfId="401"/>
    <cellStyle name="_지적업무 교육연구기관의 체제개편 및 지적기술자 인적역량 향상 방안에 관한 연구" xfId="4192"/>
    <cellStyle name="_지지격자(도급)" xfId="402"/>
    <cellStyle name="_지하시설물구축총괄분" xfId="4193"/>
    <cellStyle name="_지하시설물통합관리설계내역서_1.0" xfId="4194"/>
    <cellStyle name="_직접경비" xfId="403"/>
    <cellStyle name="_진단복" xfId="404"/>
    <cellStyle name="_차체 (2)" xfId="4195"/>
    <cellStyle name="_차체 (2)_1" xfId="4196"/>
    <cellStyle name="_창(에리트(설치제외)" xfId="405"/>
    <cellStyle name="_창(에리트-최종)" xfId="4197"/>
    <cellStyle name="_창봉지구중규모농촌용수개발사업(전체도급내역,es전산작업중)-한국개발" xfId="1910"/>
    <cellStyle name="_창원상수도(투찰)-0.815%" xfId="1911"/>
    <cellStyle name="_책상 및 의자 4종(전송)" xfId="4198"/>
    <cellStyle name="_천안 삼성코닝 SP 납품(대선기공)" xfId="406"/>
    <cellStyle name="_철도용품세척기(에어필터세척장치)" xfId="4199"/>
    <cellStyle name="_철도청서울건설" xfId="407"/>
    <cellStyle name="_청계천문화관-시설관리" xfId="4200"/>
    <cellStyle name="_청문당 내역보완" xfId="4201"/>
    <cellStyle name="_청사관리" xfId="408"/>
    <cellStyle name="_청소년수련관산출근거조서" xfId="4202"/>
    <cellStyle name="_청소년수련관산출근거조서_1" xfId="4203"/>
    <cellStyle name="_청소년수련관일위대가" xfId="4204"/>
    <cellStyle name="_청소년수련관일위대가_1" xfId="4205"/>
    <cellStyle name="_체크밸브 일체형 버터플라이밸브" xfId="4206"/>
    <cellStyle name="_체크밸브 일체형 버터플라이밸브(0609)" xfId="4207"/>
    <cellStyle name="_초전도변압기용중공형FRP.Ceyostat제작" xfId="4208"/>
    <cellStyle name="_총괄(최종)" xfId="409"/>
    <cellStyle name="_최종(040309)" xfId="410"/>
    <cellStyle name="_최종내역(공사)" xfId="411"/>
    <cellStyle name="_최종내역(자재)" xfId="412"/>
    <cellStyle name="_최종-황순원산출서" xfId="4209"/>
    <cellStyle name="_추진내용" xfId="413"/>
    <cellStyle name="_축전지" xfId="4210"/>
    <cellStyle name="_축중기제조" xfId="4211"/>
    <cellStyle name="_춘천(제조)" xfId="4212"/>
    <cellStyle name="_춘천전화국증축통신+개요" xfId="414"/>
    <cellStyle name="_춘천합동내역+개요(수정한최종)" xfId="415"/>
    <cellStyle name="_충무1.민속박물관(설치-충무)" xfId="4213"/>
    <cellStyle name="_충무용사촌(설치)" xfId="4214"/>
    <cellStyle name="_충청지역본부-" xfId="4215"/>
    <cellStyle name="_충효예(장비)(1)-류빈" xfId="416"/>
    <cellStyle name="_침상, 관물함3" xfId="4216"/>
    <cellStyle name="_컨텐츠 제작" xfId="4217"/>
    <cellStyle name="_코스모스씨앤티(손익계산서,제조원가명세서)" xfId="4219"/>
    <cellStyle name="_콜상담" xfId="417"/>
    <cellStyle name="_콜상담_1" xfId="418"/>
    <cellStyle name="_콜센타" xfId="419"/>
    <cellStyle name="_콜센타_ATS장치" xfId="445"/>
    <cellStyle name="_콜센타_Book1" xfId="446"/>
    <cellStyle name="_콜센타_IT화 지원사업" xfId="447"/>
    <cellStyle name="_콜센타_pdf변환" xfId="448"/>
    <cellStyle name="_콜센타_감응속도측정기" xfId="420"/>
    <cellStyle name="_콜센타_고압용안전밸브시험기" xfId="421"/>
    <cellStyle name="_콜센타_공기제어장치등22점" xfId="422"/>
    <cellStyle name="_콜센타_공정표예시" xfId="423"/>
    <cellStyle name="_콜센타_디자인삽화" xfId="424"/>
    <cellStyle name="_콜센타_멀티미디어웹컨텐츠" xfId="425"/>
    <cellStyle name="_콜센타_문화콘텐츠닷컴(최종)" xfId="426"/>
    <cellStyle name="_콜센타_비디오복사" xfId="427"/>
    <cellStyle name="_콜센타_사업장유해위험성" xfId="428"/>
    <cellStyle name="_콜센타_산지이용구분도" xfId="429"/>
    <cellStyle name="_콜센타_안전보건활동지원공정표(최종본)" xfId="430"/>
    <cellStyle name="_콜센타_애니메이션" xfId="431"/>
    <cellStyle name="_콜센타_영상콘텐츠" xfId="432"/>
    <cellStyle name="_콜센타_웹진" xfId="433"/>
    <cellStyle name="_콜센타_인력지원" xfId="4220"/>
    <cellStyle name="_콜센타_임업연구정보" xfId="434"/>
    <cellStyle name="_콜센타_장비유지보수" xfId="4221"/>
    <cellStyle name="_콜센타_제조노임(2006년)" xfId="435"/>
    <cellStyle name="_콜센타_제조시중노임단가" xfId="436"/>
    <cellStyle name="_콜센타_젠트로" xfId="4222"/>
    <cellStyle name="_콜센타_지속가능한산림자원육성계획" xfId="437"/>
    <cellStyle name="_콜센타_지원정보" xfId="438"/>
    <cellStyle name="_콜센타_진단복" xfId="439"/>
    <cellStyle name="_콜센타_추진내용" xfId="440"/>
    <cellStyle name="_콜센타_컨텐츠" xfId="441"/>
    <cellStyle name="_콜센타_콜상담" xfId="442"/>
    <cellStyle name="_콜센타_홍보동영상" xfId="443"/>
    <cellStyle name="_콜센타_힌국학고전원문" xfId="444"/>
    <cellStyle name="_콜센타개발견적(최종)_040413" xfId="4223"/>
    <cellStyle name="_타견적" xfId="449"/>
    <cellStyle name="_타월" xfId="450"/>
    <cellStyle name="_터널진입차단시설(제조)" xfId="4225"/>
    <cellStyle name="_턴테이블내역서" xfId="451"/>
    <cellStyle name="_테니스장(030922)" xfId="452"/>
    <cellStyle name="_테마공사새로03" xfId="453"/>
    <cellStyle name="_토사채취사용료.xls.." xfId="4226"/>
    <cellStyle name="_통계프로그램" xfId="454"/>
    <cellStyle name="_통합보훈행정" xfId="455"/>
    <cellStyle name="_통행료 전자지불 SW" xfId="4227"/>
    <cellStyle name="_통행료면탈방지시스템(최종)" xfId="4228"/>
    <cellStyle name="_퇴직연금 기록관리 시스템" xfId="456"/>
    <cellStyle name="_투명쓰레기통" xfId="457"/>
    <cellStyle name="_트레이닝복" xfId="458"/>
    <cellStyle name="_특허청_지식재산센터_의장" xfId="459"/>
    <cellStyle name="_특허청_지식재산센터_전기(물량산출표수정)" xfId="460"/>
    <cellStyle name="_파동의 중첩-전시과학-최종" xfId="461"/>
    <cellStyle name="_평천교" xfId="1912"/>
    <cellStyle name="_평천교_암거" xfId="1913"/>
    <cellStyle name="_평천교_암거01" xfId="1914"/>
    <cellStyle name="_평촌교수량" xfId="1915"/>
    <cellStyle name="_평촌교수량_암거" xfId="1916"/>
    <cellStyle name="_평촌교수량_암거01" xfId="1917"/>
    <cellStyle name="_포스데이터sw" xfId="4234"/>
    <cellStyle name="_포스장비" xfId="4235"/>
    <cellStyle name="_표본설계" xfId="4236"/>
    <cellStyle name="_표시핀설치(ok)" xfId="4237"/>
    <cellStyle name="_표준견적서(품명)" xfId="4238"/>
    <cellStyle name="_표지" xfId="462"/>
    <cellStyle name="_표지(1)" xfId="4239"/>
    <cellStyle name="_프로젝트" xfId="463"/>
    <cellStyle name="_하이패스 전자지불(050214)" xfId="464"/>
    <cellStyle name="_하이패스(최종)" xfId="4240"/>
    <cellStyle name="_학생사물함18종" xfId="4241"/>
    <cellStyle name="_한강물환경생태 산출서" xfId="4242"/>
    <cellStyle name="_한국경제정책(과기부)HP_Search" xfId="4243"/>
    <cellStyle name="_한의학DB" xfId="465"/>
    <cellStyle name="_한일청소년" xfId="4244"/>
    <cellStyle name="_항측내역(5.15최종)" xfId="4245"/>
    <cellStyle name="_항측판독용역" xfId="4246"/>
    <cellStyle name="_항측표본설계서" xfId="4247"/>
    <cellStyle name="_해신.21" xfId="4248"/>
    <cellStyle name="_해양수산부" xfId="466"/>
    <cellStyle name="_해외이벤트" xfId="4249"/>
    <cellStyle name="_헤이스견적서" xfId="4250"/>
    <cellStyle name="_현상기" xfId="4251"/>
    <cellStyle name="_현수막 추가" xfId="467"/>
    <cellStyle name="_현장설비(1.VDS)-0411" xfId="4252"/>
    <cellStyle name="_형광등기구최종-조일전기" xfId="4253"/>
    <cellStyle name="_호남지역본부-" xfId="4254"/>
    <cellStyle name="_호남지역본부-20041220" xfId="468"/>
    <cellStyle name="_호안블럭5종내역(노무비법)" xfId="4256"/>
    <cellStyle name="_홈페이지제작운영" xfId="4257"/>
    <cellStyle name="_홍길동미래세움제출용" xfId="4258"/>
    <cellStyle name="_홍보동영상" xfId="469"/>
    <cellStyle name="_홍보효과조사" xfId="470"/>
    <cellStyle name="_화흥기상정보시스템(RWIS)및노면감지시스템(RSDS)내역서" xfId="4259"/>
    <cellStyle name="_환경체험관내역050420(총괄최종)" xfId="4260"/>
    <cellStyle name="_휴대용바코드" xfId="4261"/>
    <cellStyle name="_흙막이공사(일위)" xfId="471"/>
    <cellStyle name="_ㅑㅑㅑㅑ" xfId="3894"/>
    <cellStyle name="´þ·?" xfId="493"/>
    <cellStyle name="’E‰Y [0.00]_laroux" xfId="494"/>
    <cellStyle name="’E‰Y_laroux" xfId="495"/>
    <cellStyle name="¤@?e_TEST-1 " xfId="501"/>
    <cellStyle name="+,-,0" xfId="496"/>
    <cellStyle name="=C:\WINDOWS\SYSTEM32\COMMAND.COM" xfId="4351"/>
    <cellStyle name="△ []" xfId="497"/>
    <cellStyle name="△ [0]" xfId="498"/>
    <cellStyle name="△백분율" xfId="499"/>
    <cellStyle name="△콤마" xfId="500"/>
    <cellStyle name="°ia¤¼o¼ya¡" xfId="502"/>
    <cellStyle name="°ia¤aa·a1" xfId="503"/>
    <cellStyle name="°ia¤aa·a2" xfId="504"/>
    <cellStyle name="؀ŀŀ䅀؀ŀŀ䅀؀ŀ฀䅀؀฀฀䅀؀฀฀䅀؀฀฀䅀؀฀฀䅀؀฀฀䅀؀฀฀䅀؀฀฀䅀؀฀฀䅀؀฀฀䅀؀฀฀䁀" xfId="5815"/>
    <cellStyle name="؀฀฀䅀؀฀฀䅀؀฀฀䅀؀฀฀䅀؀฀฀䅀؀฀฀䅀؀฀฀䅀؀฀฀䁀" xfId="5860"/>
    <cellStyle name="؀฀฀䅀؀฀฀䅀؀฀฀䅀؀฀฀䅀؀฀฀䅀؀฀฀䁀" xfId="5859"/>
    <cellStyle name="؀฀฀䅀؀฀฀䅀؀฀฀䅀؀฀฀䁀" xfId="5858"/>
    <cellStyle name="" xfId="1"/>
    <cellStyle name="_0607방재연구소-국가기술개발연구(完)" xfId="2829"/>
    <cellStyle name="_0907소방방재청-소방방재연구용역(자료)" xfId="2837"/>
    <cellStyle name="_1. 경북염색조합" xfId="2843"/>
    <cellStyle name="_1. 경북염색조합123" xfId="2844"/>
    <cellStyle name="_1. 선박기구수리조합" xfId="2849"/>
    <cellStyle name="_1. 전시물" xfId="2852"/>
    <cellStyle name="_1. 전시시설물_지역홍보관" xfId="2855"/>
    <cellStyle name="_10-1. 의장(영상관)" xfId="2872"/>
    <cellStyle name="_1육군실-시설" xfId="2875"/>
    <cellStyle name="_2.소프트웨어개발비-전송" xfId="2890"/>
    <cellStyle name="_hw개발비" xfId="4279"/>
    <cellStyle name="_TCS_축중기" xfId="491"/>
    <cellStyle name="_TCS_축중기_단가" xfId="4319"/>
    <cellStyle name="_TCS_축중기_시흥청소년수련관07-03" xfId="1919"/>
    <cellStyle name="_TCS_축중기_여수시범거리간판07-03" xfId="1920"/>
    <cellStyle name="_TCS_축중기_여수시범거리간판07-03_시흥청소년수련관_오억오천(07(1).03.13)" xfId="1921"/>
    <cellStyle name="_TCS_축중기_탈수기-제작" xfId="4320"/>
    <cellStyle name="_TTMS위탁수량(KHC)" xfId="4321"/>
    <cellStyle name="_TTMS위탁수량(KHC)_1. 기계환경분야(0709)" xfId="4322"/>
    <cellStyle name="_TTMS위탁수량(KHC)_1. 기계환경분야(0709)_1. 기계환경분야(0709)" xfId="4323"/>
    <cellStyle name="_TTMS위탁수량(KHC)_1. 기계환경분야(0709)_1. 기계환경분야(0709)_공사_응집용교반기_원일기계_조달청" xfId="4324"/>
    <cellStyle name="_TTMS위탁수량(KHC)_1. 기계환경분야(0709)_1. 기계환경분야(0709)_공사_응집용교반기_원일기계_조달청_설치원가" xfId="4325"/>
    <cellStyle name="_TTMS위탁수량(KHC)_1. 기계환경분야(0709)_1. 기계환경분야(0709)_장묘운영센터(제조)" xfId="4326"/>
    <cellStyle name="_TTMS위탁수량(KHC)_1. 기계환경분야(0709)_1. 기계환경분야(0709)_천안추모공원 화장장 화장로(제조)" xfId="4327"/>
    <cellStyle name="_TTMS위탁수량(KHC)_1. 기계환경분야(0709)_1. 기계환경분야(0709)_체크밸브 일체형 버터플라이밸브" xfId="4328"/>
    <cellStyle name="_TTMS위탁수량(KHC)_1. 기계환경분야(0709)_1. 기계환경분야(0709)_협잡물제진기(제조)" xfId="4329"/>
    <cellStyle name="_TTMS위탁수량(KHC)_1. 기계환경분야(0709)_1. 기계환경분야(제조)" xfId="4330"/>
    <cellStyle name="_TTMS위탁수량(KHC)_1. 기계환경분야(0709)_1. 기계환경분야(제조)_공사_응집용교반기_원일기계_조달청" xfId="4331"/>
    <cellStyle name="_TTMS위탁수량(KHC)_1. 기계환경분야(0709)_1. 기계환경분야(제조)_공사_응집용교반기_원일기계_조달청_설치원가" xfId="4332"/>
    <cellStyle name="_TTMS위탁수량(KHC)_1. 기계환경분야(0709)_1. 기계환경분야(제조)_장묘운영센터(제조)" xfId="4333"/>
    <cellStyle name="_TTMS위탁수량(KHC)_1. 기계환경분야(0709)_1. 기계환경분야(제조)_천안추모공원 화장장 화장로(제조)" xfId="4334"/>
    <cellStyle name="_TTMS위탁수량(KHC)_1. 기계환경분야(0709)_1. 기계환경분야(제조)_체크밸브 일체형 버터플라이밸브" xfId="4335"/>
    <cellStyle name="_TTMS위탁수량(KHC)_1. 기계환경분야(0709)_1. 기계환경분야(제조)_협잡물제진기(제조)" xfId="4336"/>
    <cellStyle name="_TTMS위탁수량(KHC)_1. 기계환경분야(0709)_공사_응집용교반기_원일기계_조달청" xfId="4337"/>
    <cellStyle name="_TTMS위탁수량(KHC)_1. 기계환경분야(0709)_공사_응집용교반기_원일기계_조달청_설치원가" xfId="4338"/>
    <cellStyle name="_TTMS위탁수량(KHC)_공사_응집용교반기_원일기계_조달청" xfId="4339"/>
    <cellStyle name="_TTMS위탁수량(KHC)_공사_응집용교반기_원일기계_조달청_설치원가" xfId="4340"/>
    <cellStyle name="_TTMS위탁수량(KHC)_방송통신콘텐츠산업활성화및신규사업개발전략컨설팅추진계획" xfId="4341"/>
    <cellStyle name="_TTMS위탁수량(KHC)_장묘운영센터(제조)" xfId="4342"/>
    <cellStyle name="_TTMS위탁수량(KHC)_천안추모공원 화장장 화장로(제조)" xfId="4343"/>
    <cellStyle name="_TTMS위탁수량(KHC)_체크밸브 일체형 버터플라이밸브" xfId="4344"/>
    <cellStyle name="_TTMS위탁수량(KHC)_초전도변압기용중공형FRP.Ceyostat제작" xfId="4345"/>
    <cellStyle name="_TTMS위탁수량(KHC)_초전도변압기용중공형FRP.Ceyostat제작_나들가게POS공급사업자선정" xfId="4346"/>
    <cellStyle name="_TTMS위탁수량(KHC)_초전도변압기용중공형FRP.Ceyostat제작_초전도변압기용중공형FRP.Ceyostat제작" xfId="4347"/>
    <cellStyle name="_TTMS위탁수량(KHC)_탈수기-제작" xfId="4348"/>
    <cellStyle name="_TTMS위탁수량(KHC)_협잡물제진기(제조)" xfId="4349"/>
    <cellStyle name="_가로등주" xfId="2933"/>
    <cellStyle name="_가로등주_단가" xfId="2934"/>
    <cellStyle name="_강원지역본부" xfId="2937"/>
    <cellStyle name="_강원지역본부(2006년)" xfId="2938"/>
    <cellStyle name="_강원지역본부(2006년)_1. 기계환경분야(0709)" xfId="2939"/>
    <cellStyle name="_강원지역본부(2006년)_1. 기계환경분야(0709)_1. 기계환경분야(0709)" xfId="2940"/>
    <cellStyle name="_강원지역본부(2006년)_1. 기계환경분야(0709)_1. 기계환경분야(0709)_공사_응집용교반기_원일기계_조달청" xfId="2941"/>
    <cellStyle name="_강원지역본부(2006년)_1. 기계환경분야(0709)_1. 기계환경분야(0709)_공사_응집용교반기_원일기계_조달청_설치원가" xfId="2942"/>
    <cellStyle name="_강원지역본부(2006년)_1. 기계환경분야(0709)_1. 기계환경분야(0709)_장묘운영센터(제조)" xfId="2943"/>
    <cellStyle name="_강원지역본부(2006년)_1. 기계환경분야(0709)_1. 기계환경분야(0709)_천안추모공원 화장장 화장로(제조)" xfId="2944"/>
    <cellStyle name="_강원지역본부(2006년)_1. 기계환경분야(0709)_1. 기계환경분야(0709)_체크밸브 일체형 버터플라이밸브" xfId="2945"/>
    <cellStyle name="_강원지역본부(2006년)_1. 기계환경분야(0709)_1. 기계환경분야(0709)_협잡물제진기(제조)" xfId="2946"/>
    <cellStyle name="_강원지역본부(2006년)_1. 기계환경분야(0709)_1. 기계환경분야(제조)" xfId="2947"/>
    <cellStyle name="_강원지역본부(2006년)_1. 기계환경분야(0709)_1. 기계환경분야(제조)_공사_응집용교반기_원일기계_조달청" xfId="2948"/>
    <cellStyle name="_강원지역본부(2006년)_1. 기계환경분야(0709)_1. 기계환경분야(제조)_공사_응집용교반기_원일기계_조달청_설치원가" xfId="2949"/>
    <cellStyle name="_강원지역본부(2006년)_1. 기계환경분야(0709)_1. 기계환경분야(제조)_장묘운영센터(제조)" xfId="2950"/>
    <cellStyle name="_강원지역본부(2006년)_1. 기계환경분야(0709)_1. 기계환경분야(제조)_천안추모공원 화장장 화장로(제조)" xfId="2951"/>
    <cellStyle name="_강원지역본부(2006년)_1. 기계환경분야(0709)_1. 기계환경분야(제조)_체크밸브 일체형 버터플라이밸브" xfId="2952"/>
    <cellStyle name="_강원지역본부(2006년)_1. 기계환경분야(0709)_1. 기계환경분야(제조)_협잡물제진기(제조)" xfId="2953"/>
    <cellStyle name="_강원지역본부(2006년)_1. 기계환경분야(0709)_공사_응집용교반기_원일기계_조달청" xfId="2954"/>
    <cellStyle name="_강원지역본부(2006년)_1. 기계환경분야(0709)_공사_응집용교반기_원일기계_조달청_설치원가" xfId="2955"/>
    <cellStyle name="_강원지역본부(2006년)_공사_응집용교반기_원일기계_조달청" xfId="2956"/>
    <cellStyle name="_강원지역본부(2006년)_공사_응집용교반기_원일기계_조달청_설치원가" xfId="2957"/>
    <cellStyle name="_강원지역본부(2006년)_방송통신콘텐츠산업활성화및신규사업개발전략컨설팅추진계획" xfId="2958"/>
    <cellStyle name="_강원지역본부(2006년)_장묘운영센터(제조)" xfId="2959"/>
    <cellStyle name="_강원지역본부(2006년)_천안추모공원 화장장 화장로(제조)" xfId="2960"/>
    <cellStyle name="_강원지역본부(2006년)_체크밸브 일체형 버터플라이밸브" xfId="2961"/>
    <cellStyle name="_강원지역본부(2006년)_초전도변압기용중공형FRP.Ceyostat제작" xfId="2962"/>
    <cellStyle name="_강원지역본부(2006년)_초전도변압기용중공형FRP.Ceyostat제작_나들가게POS공급사업자선정" xfId="2963"/>
    <cellStyle name="_강원지역본부(2006년)_초전도변압기용중공형FRP.Ceyostat제작_초전도변압기용중공형FRP.Ceyostat제작" xfId="2964"/>
    <cellStyle name="_강원지역본부(2006년)_탈수기-제작" xfId="2965"/>
    <cellStyle name="_강원지역본부(2006년)_협잡물제진기(제조)" xfId="2966"/>
    <cellStyle name="_강원지역본부(2006년_060109)" xfId="2968"/>
    <cellStyle name="_강원지역본부(2006년_060109)_방송통신콘텐츠산업활성화및신규사업개발전략컨설팅추진계획" xfId="2969"/>
    <cellStyle name="_강원지역본부(2006년_060109)_초전도변압기용중공형FRP.Ceyostat제작" xfId="2970"/>
    <cellStyle name="_강원지역본부(2006년_060109)_초전도변압기용중공형FRP.Ceyostat제작_나들가게POS공급사업자선정" xfId="2971"/>
    <cellStyle name="_강원지역본부(2006년_060109)_초전도변압기용중공형FRP.Ceyostat제작_초전도변압기용중공형FRP.Ceyostat제작" xfId="2972"/>
    <cellStyle name="_강원지역본부(2006년-051228)" xfId="2973"/>
    <cellStyle name="_강원지역본부(2006년-051228)_1. 기계환경분야(0709)" xfId="2974"/>
    <cellStyle name="_강원지역본부(2006년-051228)_1. 기계환경분야(0709)_1. 기계환경분야(0709)" xfId="2975"/>
    <cellStyle name="_강원지역본부(2006년-051228)_1. 기계환경분야(0709)_1. 기계환경분야(0709)_공사_응집용교반기_원일기계_조달청" xfId="2976"/>
    <cellStyle name="_강원지역본부(2006년-051228)_1. 기계환경분야(0709)_1. 기계환경분야(0709)_공사_응집용교반기_원일기계_조달청_설치원가" xfId="2977"/>
    <cellStyle name="_강원지역본부(2006년-051228)_1. 기계환경분야(0709)_1. 기계환경분야(0709)_장묘운영센터(제조)" xfId="2978"/>
    <cellStyle name="_강원지역본부(2006년-051228)_1. 기계환경분야(0709)_1. 기계환경분야(0709)_천안추모공원 화장장 화장로(제조)" xfId="2979"/>
    <cellStyle name="_강원지역본부(2006년-051228)_1. 기계환경분야(0709)_1. 기계환경분야(0709)_체크밸브 일체형 버터플라이밸브" xfId="2980"/>
    <cellStyle name="_강원지역본부(2006년-051228)_1. 기계환경분야(0709)_1. 기계환경분야(0709)_협잡물제진기(제조)" xfId="2981"/>
    <cellStyle name="_강원지역본부(2006년-051228)_1. 기계환경분야(0709)_1. 기계환경분야(제조)" xfId="2982"/>
    <cellStyle name="_강원지역본부(2006년-051228)_1. 기계환경분야(0709)_1. 기계환경분야(제조)_공사_응집용교반기_원일기계_조달청" xfId="2983"/>
    <cellStyle name="_강원지역본부(2006년-051228)_1. 기계환경분야(0709)_1. 기계환경분야(제조)_공사_응집용교반기_원일기계_조달청_설치원가" xfId="2984"/>
    <cellStyle name="_강원지역본부(2006년-051228)_1. 기계환경분야(0709)_1. 기계환경분야(제조)_장묘운영센터(제조)" xfId="2985"/>
    <cellStyle name="_강원지역본부(2006년-051228)_1. 기계환경분야(0709)_1. 기계환경분야(제조)_천안추모공원 화장장 화장로(제조)" xfId="2986"/>
    <cellStyle name="_강원지역본부(2006년-051228)_1. 기계환경분야(0709)_1. 기계환경분야(제조)_체크밸브 일체형 버터플라이밸브" xfId="2987"/>
    <cellStyle name="_강원지역본부(2006년-051228)_1. 기계환경분야(0709)_1. 기계환경분야(제조)_협잡물제진기(제조)" xfId="2988"/>
    <cellStyle name="_강원지역본부(2006년-051228)_1. 기계환경분야(0709)_공사_응집용교반기_원일기계_조달청" xfId="2989"/>
    <cellStyle name="_강원지역본부(2006년-051228)_1. 기계환경분야(0709)_공사_응집용교반기_원일기계_조달청_설치원가" xfId="2990"/>
    <cellStyle name="_강원지역본부(2006년-051228)_공사_응집용교반기_원일기계_조달청" xfId="2991"/>
    <cellStyle name="_강원지역본부(2006년-051228)_공사_응집용교반기_원일기계_조달청_설치원가" xfId="2992"/>
    <cellStyle name="_강원지역본부(2006년-051228)_방송통신콘텐츠산업활성화및신규사업개발전략컨설팅추진계획" xfId="2993"/>
    <cellStyle name="_강원지역본부(2006년-051228)_장묘운영센터(제조)" xfId="2994"/>
    <cellStyle name="_강원지역본부(2006년-051228)_천안추모공원 화장장 화장로(제조)" xfId="2995"/>
    <cellStyle name="_강원지역본부(2006년-051228)_체크밸브 일체형 버터플라이밸브" xfId="2996"/>
    <cellStyle name="_강원지역본부(2006년-051228)_초전도변압기용중공형FRP.Ceyostat제작" xfId="2997"/>
    <cellStyle name="_강원지역본부(2006년-051228)_초전도변압기용중공형FRP.Ceyostat제작_나들가게POS공급사업자선정" xfId="2998"/>
    <cellStyle name="_강원지역본부(2006년-051228)_초전도변압기용중공형FRP.Ceyostat제작_초전도변압기용중공형FRP.Ceyostat제작" xfId="2999"/>
    <cellStyle name="_강원지역본부(2006년-051228)_탈수기-제작" xfId="3000"/>
    <cellStyle name="_강원지역본부(2006년-051228)_협잡물제진기(제조)" xfId="3001"/>
    <cellStyle name="_강원지역본부(2006년-060102)" xfId="3002"/>
    <cellStyle name="_강원지역본부(2006년-060102)_1. 기계환경분야(0709)" xfId="3003"/>
    <cellStyle name="_강원지역본부(2006년-060102)_1. 기계환경분야(0709)_1. 기계환경분야(0709)" xfId="3004"/>
    <cellStyle name="_강원지역본부(2006년-060102)_1. 기계환경분야(0709)_1. 기계환경분야(0709)_공사_응집용교반기_원일기계_조달청" xfId="3005"/>
    <cellStyle name="_강원지역본부(2006년-060102)_1. 기계환경분야(0709)_1. 기계환경분야(0709)_공사_응집용교반기_원일기계_조달청_설치원가" xfId="3006"/>
    <cellStyle name="_강원지역본부(2006년-060102)_1. 기계환경분야(0709)_1. 기계환경분야(0709)_장묘운영센터(제조)" xfId="3007"/>
    <cellStyle name="_강원지역본부(2006년-060102)_1. 기계환경분야(0709)_1. 기계환경분야(0709)_천안추모공원 화장장 화장로(제조)" xfId="3008"/>
    <cellStyle name="_강원지역본부(2006년-060102)_1. 기계환경분야(0709)_1. 기계환경분야(0709)_체크밸브 일체형 버터플라이밸브" xfId="3009"/>
    <cellStyle name="_강원지역본부(2006년-060102)_1. 기계환경분야(0709)_1. 기계환경분야(0709)_협잡물제진기(제조)" xfId="3010"/>
    <cellStyle name="_강원지역본부(2006년-060102)_1. 기계환경분야(0709)_1. 기계환경분야(제조)" xfId="3011"/>
    <cellStyle name="_강원지역본부(2006년-060102)_1. 기계환경분야(0709)_1. 기계환경분야(제조)_공사_응집용교반기_원일기계_조달청" xfId="3012"/>
    <cellStyle name="_강원지역본부(2006년-060102)_1. 기계환경분야(0709)_1. 기계환경분야(제조)_공사_응집용교반기_원일기계_조달청_설치원가" xfId="3013"/>
    <cellStyle name="_강원지역본부(2006년-060102)_1. 기계환경분야(0709)_1. 기계환경분야(제조)_장묘운영센터(제조)" xfId="3014"/>
    <cellStyle name="_강원지역본부(2006년-060102)_1. 기계환경분야(0709)_1. 기계환경분야(제조)_천안추모공원 화장장 화장로(제조)" xfId="3015"/>
    <cellStyle name="_강원지역본부(2006년-060102)_1. 기계환경분야(0709)_1. 기계환경분야(제조)_체크밸브 일체형 버터플라이밸브" xfId="3016"/>
    <cellStyle name="_강원지역본부(2006년-060102)_1. 기계환경분야(0709)_1. 기계환경분야(제조)_협잡물제진기(제조)" xfId="3017"/>
    <cellStyle name="_강원지역본부(2006년-060102)_1. 기계환경분야(0709)_공사_응집용교반기_원일기계_조달청" xfId="3018"/>
    <cellStyle name="_강원지역본부(2006년-060102)_1. 기계환경분야(0709)_공사_응집용교반기_원일기계_조달청_설치원가" xfId="3019"/>
    <cellStyle name="_강원지역본부(2006년-060102)_공사_응집용교반기_원일기계_조달청" xfId="3020"/>
    <cellStyle name="_강원지역본부(2006년-060102)_공사_응집용교반기_원일기계_조달청_설치원가" xfId="3021"/>
    <cellStyle name="_강원지역본부(2006년-060102)_방송통신콘텐츠산업활성화및신규사업개발전략컨설팅추진계획" xfId="3022"/>
    <cellStyle name="_강원지역본부(2006년-060102)_장묘운영센터(제조)" xfId="3023"/>
    <cellStyle name="_강원지역본부(2006년-060102)_천안추모공원 화장장 화장로(제조)" xfId="3024"/>
    <cellStyle name="_강원지역본부(2006년-060102)_체크밸브 일체형 버터플라이밸브" xfId="3025"/>
    <cellStyle name="_강원지역본부(2006년-060102)_초전도변압기용중공형FRP.Ceyostat제작" xfId="3026"/>
    <cellStyle name="_강원지역본부(2006년-060102)_초전도변압기용중공형FRP.Ceyostat제작_나들가게POS공급사업자선정" xfId="3027"/>
    <cellStyle name="_강원지역본부(2006년-060102)_초전도변압기용중공형FRP.Ceyostat제작_초전도변압기용중공형FRP.Ceyostat제작" xfId="3028"/>
    <cellStyle name="_강원지역본부(2006년-060102)_탈수기-제작" xfId="3029"/>
    <cellStyle name="_강원지역본부(2006년-060102)_협잡물제진기(제조)" xfId="3030"/>
    <cellStyle name="_강원지역본부(2006년-0602011)" xfId="3031"/>
    <cellStyle name="_강원지역본부(2006년-0602011)_1. 기계환경분야(0709)" xfId="3032"/>
    <cellStyle name="_강원지역본부(2006년-0602011)_1. 기계환경분야(0709)_1. 기계환경분야(0709)" xfId="3033"/>
    <cellStyle name="_강원지역본부(2006년-0602011)_1. 기계환경분야(0709)_1. 기계환경분야(0709)_공사_응집용교반기_원일기계_조달청" xfId="3034"/>
    <cellStyle name="_강원지역본부(2006년-0602011)_1. 기계환경분야(0709)_1. 기계환경분야(0709)_공사_응집용교반기_원일기계_조달청_설치원가" xfId="3035"/>
    <cellStyle name="_강원지역본부(2006년-0602011)_1. 기계환경분야(0709)_1. 기계환경분야(0709)_장묘운영센터(제조)" xfId="3036"/>
    <cellStyle name="_강원지역본부(2006년-0602011)_1. 기계환경분야(0709)_1. 기계환경분야(0709)_천안추모공원 화장장 화장로(제조)" xfId="3037"/>
    <cellStyle name="_강원지역본부(2006년-0602011)_1. 기계환경분야(0709)_1. 기계환경분야(0709)_체크밸브 일체형 버터플라이밸브" xfId="3038"/>
    <cellStyle name="_강원지역본부(2006년-0602011)_1. 기계환경분야(0709)_1. 기계환경분야(0709)_협잡물제진기(제조)" xfId="3039"/>
    <cellStyle name="_강원지역본부(2006년-0602011)_1. 기계환경분야(0709)_1. 기계환경분야(제조)" xfId="3040"/>
    <cellStyle name="_강원지역본부(2006년-0602011)_1. 기계환경분야(0709)_1. 기계환경분야(제조)_공사_응집용교반기_원일기계_조달청" xfId="3041"/>
    <cellStyle name="_강원지역본부(2006년-0602011)_1. 기계환경분야(0709)_1. 기계환경분야(제조)_공사_응집용교반기_원일기계_조달청_설치원가" xfId="3042"/>
    <cellStyle name="_강원지역본부(2006년-0602011)_1. 기계환경분야(0709)_1. 기계환경분야(제조)_장묘운영센터(제조)" xfId="3043"/>
    <cellStyle name="_강원지역본부(2006년-0602011)_1. 기계환경분야(0709)_1. 기계환경분야(제조)_천안추모공원 화장장 화장로(제조)" xfId="3044"/>
    <cellStyle name="_강원지역본부(2006년-0602011)_1. 기계환경분야(0709)_1. 기계환경분야(제조)_체크밸브 일체형 버터플라이밸브" xfId="3045"/>
    <cellStyle name="_강원지역본부(2006년-0602011)_1. 기계환경분야(0709)_1. 기계환경분야(제조)_협잡물제진기(제조)" xfId="3046"/>
    <cellStyle name="_강원지역본부(2006년-0602011)_1. 기계환경분야(0709)_공사_응집용교반기_원일기계_조달청" xfId="3047"/>
    <cellStyle name="_강원지역본부(2006년-0602011)_1. 기계환경분야(0709)_공사_응집용교반기_원일기계_조달청_설치원가" xfId="3048"/>
    <cellStyle name="_강원지역본부(2006년-0602011)_공사_응집용교반기_원일기계_조달청" xfId="3049"/>
    <cellStyle name="_강원지역본부(2006년-0602011)_공사_응집용교반기_원일기계_조달청_설치원가" xfId="3050"/>
    <cellStyle name="_강원지역본부(2006년-0602011)_장묘운영센터(제조)" xfId="3051"/>
    <cellStyle name="_강원지역본부(2006년-0602011)_천안추모공원 화장장 화장로(제조)" xfId="3052"/>
    <cellStyle name="_강원지역본부(2006년-0602011)_체크밸브 일체형 버터플라이밸브" xfId="3053"/>
    <cellStyle name="_강원지역본부(2006년-0602011)_협잡물제진기(제조)" xfId="3054"/>
    <cellStyle name="_강원지역본부_단가" xfId="3055"/>
    <cellStyle name="_강원지역본부_탈수기-제작" xfId="3056"/>
    <cellStyle name="_개선형표지판(제조)-전송" xfId="3058"/>
    <cellStyle name="_개선형표지판(제조)-전송_단가" xfId="3059"/>
    <cellStyle name="_건조기최종" xfId="3065"/>
    <cellStyle name="_견인력시험기" xfId="3068"/>
    <cellStyle name="_경남본부_2006년도_유지관리대상수량" xfId="3075"/>
    <cellStyle name="_경남본부_2006년도_유지관리대상수량_경남지역본부(2006년)" xfId="3076"/>
    <cellStyle name="_경남본부_2006년도_유지관리대상수량_경남지역본부(2006년)_방송통신콘텐츠산업활성화및신규사업개발전략컨설팅추진계획" xfId="3077"/>
    <cellStyle name="_경남본부_2006년도_유지관리대상수량_경남지역본부(2006년)_초전도변압기용중공형FRP.Ceyostat제작" xfId="3078"/>
    <cellStyle name="_경남본부_2006년도_유지관리대상수량_경남지역본부(2006년)_초전도변압기용중공형FRP.Ceyostat제작_나들가게POS공급사업자선정" xfId="3079"/>
    <cellStyle name="_경남본부_2006년도_유지관리대상수량_경남지역본부(2006년)_초전도변압기용중공형FRP.Ceyostat제작_초전도변압기용중공형FRP.Ceyostat제작" xfId="3080"/>
    <cellStyle name="_경남본부_2006년도_유지관리대상수량_경남지역본부(2006년도)" xfId="3081"/>
    <cellStyle name="_경남본부_2006년도_유지관리대상수량_경남지역본부(2006년도)_방송통신콘텐츠산업활성화및신규사업개발전략컨설팅추진계획" xfId="3082"/>
    <cellStyle name="_경남본부_2006년도_유지관리대상수량_경남지역본부(2006년도)_초전도변압기용중공형FRP.Ceyostat제작" xfId="3083"/>
    <cellStyle name="_경남본부_2006년도_유지관리대상수량_경남지역본부(2006년도)_초전도변압기용중공형FRP.Ceyostat제작_나들가게POS공급사업자선정" xfId="3084"/>
    <cellStyle name="_경남본부_2006년도_유지관리대상수량_경남지역본부(2006년도)_초전도변압기용중공형FRP.Ceyostat제작_초전도변압기용중공형FRP.Ceyostat제작" xfId="3085"/>
    <cellStyle name="_경남본부_2006년도_유지관리대상수량_방송통신콘텐츠산업활성화및신규사업개발전략컨설팅추진계획" xfId="3086"/>
    <cellStyle name="_경남본부_2006년도_유지관리대상수량_초전도변압기용중공형FRP.Ceyostat제작" xfId="3087"/>
    <cellStyle name="_경남본부_2006년도_유지관리대상수량_초전도변압기용중공형FRP.Ceyostat제작_나들가게POS공급사업자선정" xfId="3088"/>
    <cellStyle name="_경남본부_2006년도_유지관리대상수량_초전도변압기용중공형FRP.Ceyostat제작_초전도변압기용중공형FRP.Ceyostat제작" xfId="3089"/>
    <cellStyle name="_경남지역본부-" xfId="3091"/>
    <cellStyle name="_경남지역본부_20041220_상반기" xfId="221"/>
    <cellStyle name="_경남지역본부_20041220_상반기_1. 기계환경분야(0709)" xfId="3092"/>
    <cellStyle name="_경남지역본부_20041220_상반기_1. 기계환경분야(0709)_1. 기계환경분야(0709)" xfId="3093"/>
    <cellStyle name="_경남지역본부_20041220_상반기_1. 기계환경분야(0709)_1. 기계환경분야(0709)_공사_응집용교반기_원일기계_조달청" xfId="3094"/>
    <cellStyle name="_경남지역본부_20041220_상반기_1. 기계환경분야(0709)_1. 기계환경분야(0709)_공사_응집용교반기_원일기계_조달청_설치원가" xfId="3095"/>
    <cellStyle name="_경남지역본부_20041220_상반기_1. 기계환경분야(0709)_1. 기계환경분야(0709)_장묘운영센터(제조)" xfId="3096"/>
    <cellStyle name="_경남지역본부_20041220_상반기_1. 기계환경분야(0709)_1. 기계환경분야(0709)_천안추모공원 화장장 화장로(제조)" xfId="3097"/>
    <cellStyle name="_경남지역본부_20041220_상반기_1. 기계환경분야(0709)_1. 기계환경분야(0709)_체크밸브 일체형 버터플라이밸브" xfId="3098"/>
    <cellStyle name="_경남지역본부_20041220_상반기_1. 기계환경분야(0709)_1. 기계환경분야(0709)_협잡물제진기(제조)" xfId="3099"/>
    <cellStyle name="_경남지역본부_20041220_상반기_1. 기계환경분야(0709)_1. 기계환경분야(제조)" xfId="3100"/>
    <cellStyle name="_경남지역본부_20041220_상반기_1. 기계환경분야(0709)_1. 기계환경분야(제조)_공사_응집용교반기_원일기계_조달청" xfId="3101"/>
    <cellStyle name="_경남지역본부_20041220_상반기_1. 기계환경분야(0709)_1. 기계환경분야(제조)_공사_응집용교반기_원일기계_조달청_설치원가" xfId="3102"/>
    <cellStyle name="_경남지역본부_20041220_상반기_1. 기계환경분야(0709)_1. 기계환경분야(제조)_장묘운영센터(제조)" xfId="3103"/>
    <cellStyle name="_경남지역본부_20041220_상반기_1. 기계환경분야(0709)_1. 기계환경분야(제조)_천안추모공원 화장장 화장로(제조)" xfId="3104"/>
    <cellStyle name="_경남지역본부_20041220_상반기_1. 기계환경분야(0709)_1. 기계환경분야(제조)_체크밸브 일체형 버터플라이밸브" xfId="3105"/>
    <cellStyle name="_경남지역본부_20041220_상반기_1. 기계환경분야(0709)_1. 기계환경분야(제조)_협잡물제진기(제조)" xfId="3106"/>
    <cellStyle name="_경남지역본부_20041220_상반기_1. 기계환경분야(0709)_공사_응집용교반기_원일기계_조달청" xfId="3107"/>
    <cellStyle name="_경남지역본부_20041220_상반기_1. 기계환경분야(0709)_공사_응집용교반기_원일기계_조달청_설치원가" xfId="3108"/>
    <cellStyle name="_경남지역본부_20041220_상반기_2005년도급내역서" xfId="222"/>
    <cellStyle name="_경남지역본부_20041220_상반기_2005년도급내역서_1. 기계환경분야(0709)" xfId="3109"/>
    <cellStyle name="_경남지역본부_20041220_상반기_2005년도급내역서_1. 기계환경분야(0709)_1. 기계환경분야(0709)" xfId="3110"/>
    <cellStyle name="_경남지역본부_20041220_상반기_2005년도급내역서_1. 기계환경분야(0709)_1. 기계환경분야(0709)_공사_응집용교반기_원일기계_조달청" xfId="3111"/>
    <cellStyle name="_경남지역본부_20041220_상반기_2005년도급내역서_1. 기계환경분야(0709)_1. 기계환경분야(0709)_공사_응집용교반기_원일기계_조달청_설치원가" xfId="3112"/>
    <cellStyle name="_경남지역본부_20041220_상반기_2005년도급내역서_1. 기계환경분야(0709)_1. 기계환경분야(0709)_장묘운영센터(제조)" xfId="3113"/>
    <cellStyle name="_경남지역본부_20041220_상반기_2005년도급내역서_1. 기계환경분야(0709)_1. 기계환경분야(0709)_천안추모공원 화장장 화장로(제조)" xfId="3114"/>
    <cellStyle name="_경남지역본부_20041220_상반기_2005년도급내역서_1. 기계환경분야(0709)_1. 기계환경분야(0709)_체크밸브 일체형 버터플라이밸브" xfId="3115"/>
    <cellStyle name="_경남지역본부_20041220_상반기_2005년도급내역서_1. 기계환경분야(0709)_1. 기계환경분야(0709)_협잡물제진기(제조)" xfId="3116"/>
    <cellStyle name="_경남지역본부_20041220_상반기_2005년도급내역서_1. 기계환경분야(0709)_1. 기계환경분야(제조)" xfId="3117"/>
    <cellStyle name="_경남지역본부_20041220_상반기_2005년도급내역서_1. 기계환경분야(0709)_1. 기계환경분야(제조)_공사_응집용교반기_원일기계_조달청" xfId="3118"/>
    <cellStyle name="_경남지역본부_20041220_상반기_2005년도급내역서_1. 기계환경분야(0709)_1. 기계환경분야(제조)_공사_응집용교반기_원일기계_조달청_설치원가" xfId="3119"/>
    <cellStyle name="_경남지역본부_20041220_상반기_2005년도급내역서_1. 기계환경분야(0709)_1. 기계환경분야(제조)_장묘운영센터(제조)" xfId="3120"/>
    <cellStyle name="_경남지역본부_20041220_상반기_2005년도급내역서_1. 기계환경분야(0709)_1. 기계환경분야(제조)_천안추모공원 화장장 화장로(제조)" xfId="3121"/>
    <cellStyle name="_경남지역본부_20041220_상반기_2005년도급내역서_1. 기계환경분야(0709)_1. 기계환경분야(제조)_체크밸브 일체형 버터플라이밸브" xfId="3122"/>
    <cellStyle name="_경남지역본부_20041220_상반기_2005년도급내역서_1. 기계환경분야(0709)_1. 기계환경분야(제조)_협잡물제진기(제조)" xfId="3123"/>
    <cellStyle name="_경남지역본부_20041220_상반기_2005년도급내역서_1. 기계환경분야(0709)_공사_응집용교반기_원일기계_조달청" xfId="3124"/>
    <cellStyle name="_경남지역본부_20041220_상반기_2005년도급내역서_1. 기계환경분야(0709)_공사_응집용교반기_원일기계_조달청_설치원가" xfId="3125"/>
    <cellStyle name="_경남지역본부_20041220_상반기_2005년도급내역서_TTMS위탁수량(KHC)" xfId="3351"/>
    <cellStyle name="_경남지역본부_20041220_상반기_2005년도급내역서_TTMS위탁수량(KHC)_1. 기계환경분야(0709)" xfId="3352"/>
    <cellStyle name="_경남지역본부_20041220_상반기_2005년도급내역서_TTMS위탁수량(KHC)_1. 기계환경분야(0709)_1. 기계환경분야(0709)" xfId="3353"/>
    <cellStyle name="_경남지역본부_20041220_상반기_2005년도급내역서_TTMS위탁수량(KHC)_1. 기계환경분야(0709)_1. 기계환경분야(0709)_공사_응집용교반기_원일기계_조달청" xfId="3354"/>
    <cellStyle name="_경남지역본부_20041220_상반기_2005년도급내역서_TTMS위탁수량(KHC)_1. 기계환경분야(0709)_1. 기계환경분야(0709)_공사_응집용교반기_원일기계_조달청_설치원가" xfId="3355"/>
    <cellStyle name="_경남지역본부_20041220_상반기_2005년도급내역서_TTMS위탁수량(KHC)_1. 기계환경분야(0709)_1. 기계환경분야(0709)_장묘운영센터(제조)" xfId="3356"/>
    <cellStyle name="_경남지역본부_20041220_상반기_2005년도급내역서_TTMS위탁수량(KHC)_1. 기계환경분야(0709)_1. 기계환경분야(0709)_천안추모공원 화장장 화장로(제조)" xfId="3357"/>
    <cellStyle name="_경남지역본부_20041220_상반기_2005년도급내역서_TTMS위탁수량(KHC)_1. 기계환경분야(0709)_1. 기계환경분야(0709)_체크밸브 일체형 버터플라이밸브" xfId="3358"/>
    <cellStyle name="_경남지역본부_20041220_상반기_2005년도급내역서_TTMS위탁수량(KHC)_1. 기계환경분야(0709)_1. 기계환경분야(0709)_협잡물제진기(제조)" xfId="3359"/>
    <cellStyle name="_경남지역본부_20041220_상반기_2005년도급내역서_TTMS위탁수량(KHC)_1. 기계환경분야(0709)_1. 기계환경분야(제조)" xfId="3360"/>
    <cellStyle name="_경남지역본부_20041220_상반기_2005년도급내역서_TTMS위탁수량(KHC)_1. 기계환경분야(0709)_1. 기계환경분야(제조)_공사_응집용교반기_원일기계_조달청" xfId="3361"/>
    <cellStyle name="_경남지역본부_20041220_상반기_2005년도급내역서_TTMS위탁수량(KHC)_1. 기계환경분야(0709)_1. 기계환경분야(제조)_공사_응집용교반기_원일기계_조달청_설치원가" xfId="3362"/>
    <cellStyle name="_경남지역본부_20041220_상반기_2005년도급내역서_TTMS위탁수량(KHC)_1. 기계환경분야(0709)_1. 기계환경분야(제조)_장묘운영센터(제조)" xfId="3363"/>
    <cellStyle name="_경남지역본부_20041220_상반기_2005년도급내역서_TTMS위탁수량(KHC)_1. 기계환경분야(0709)_1. 기계환경분야(제조)_천안추모공원 화장장 화장로(제조)" xfId="3364"/>
    <cellStyle name="_경남지역본부_20041220_상반기_2005년도급내역서_TTMS위탁수량(KHC)_1. 기계환경분야(0709)_1. 기계환경분야(제조)_체크밸브 일체형 버터플라이밸브" xfId="3365"/>
    <cellStyle name="_경남지역본부_20041220_상반기_2005년도급내역서_TTMS위탁수량(KHC)_1. 기계환경분야(0709)_1. 기계환경분야(제조)_협잡물제진기(제조)" xfId="3366"/>
    <cellStyle name="_경남지역본부_20041220_상반기_2005년도급내역서_TTMS위탁수량(KHC)_1. 기계환경분야(0709)_공사_응집용교반기_원일기계_조달청" xfId="3367"/>
    <cellStyle name="_경남지역본부_20041220_상반기_2005년도급내역서_TTMS위탁수량(KHC)_1. 기계환경분야(0709)_공사_응집용교반기_원일기계_조달청_설치원가" xfId="3368"/>
    <cellStyle name="_경남지역본부_20041220_상반기_2005년도급내역서_TTMS위탁수량(KHC)_공사_응집용교반기_원일기계_조달청" xfId="3369"/>
    <cellStyle name="_경남지역본부_20041220_상반기_2005년도급내역서_TTMS위탁수량(KHC)_공사_응집용교반기_원일기계_조달청_설치원가" xfId="3370"/>
    <cellStyle name="_경남지역본부_20041220_상반기_2005년도급내역서_TTMS위탁수량(KHC)_방송통신콘텐츠산업활성화및신규사업개발전략컨설팅추진계획" xfId="3371"/>
    <cellStyle name="_경남지역본부_20041220_상반기_2005년도급내역서_TTMS위탁수량(KHC)_장묘운영센터(제조)" xfId="3372"/>
    <cellStyle name="_경남지역본부_20041220_상반기_2005년도급내역서_TTMS위탁수량(KHC)_천안추모공원 화장장 화장로(제조)" xfId="3373"/>
    <cellStyle name="_경남지역본부_20041220_상반기_2005년도급내역서_TTMS위탁수량(KHC)_체크밸브 일체형 버터플라이밸브" xfId="3374"/>
    <cellStyle name="_경남지역본부_20041220_상반기_2005년도급내역서_TTMS위탁수량(KHC)_초전도변압기용중공형FRP.Ceyostat제작" xfId="3375"/>
    <cellStyle name="_경남지역본부_20041220_상반기_2005년도급내역서_TTMS위탁수량(KHC)_초전도변압기용중공형FRP.Ceyostat제작_나들가게POS공급사업자선정" xfId="3376"/>
    <cellStyle name="_경남지역본부_20041220_상반기_2005년도급내역서_TTMS위탁수량(KHC)_초전도변압기용중공형FRP.Ceyostat제작_초전도변압기용중공형FRP.Ceyostat제작" xfId="3377"/>
    <cellStyle name="_경남지역본부_20041220_상반기_2005년도급내역서_TTMS위탁수량(KHC)_탈수기-제작" xfId="3378"/>
    <cellStyle name="_경남지역본부_20041220_상반기_2005년도급내역서_TTMS위탁수량(KHC)_협잡물제진기(제조)" xfId="3379"/>
    <cellStyle name="_경남지역본부_20041220_상반기_2005년도급내역서_강원지역본부(2006년)" xfId="3126"/>
    <cellStyle name="_경남지역본부_20041220_상반기_2005년도급내역서_강원지역본부(2006년)_1. 기계환경분야(0709)" xfId="3127"/>
    <cellStyle name="_경남지역본부_20041220_상반기_2005년도급내역서_강원지역본부(2006년)_1. 기계환경분야(0709)_1. 기계환경분야(0709)" xfId="3128"/>
    <cellStyle name="_경남지역본부_20041220_상반기_2005년도급내역서_강원지역본부(2006년)_1. 기계환경분야(0709)_1. 기계환경분야(0709)_공사_응집용교반기_원일기계_조달청" xfId="3129"/>
    <cellStyle name="_경남지역본부_20041220_상반기_2005년도급내역서_강원지역본부(2006년)_1. 기계환경분야(0709)_1. 기계환경분야(0709)_공사_응집용교반기_원일기계_조달청_설치원가" xfId="3130"/>
    <cellStyle name="_경남지역본부_20041220_상반기_2005년도급내역서_강원지역본부(2006년)_1. 기계환경분야(0709)_1. 기계환경분야(0709)_장묘운영센터(제조)" xfId="3131"/>
    <cellStyle name="_경남지역본부_20041220_상반기_2005년도급내역서_강원지역본부(2006년)_1. 기계환경분야(0709)_1. 기계환경분야(0709)_천안추모공원 화장장 화장로(제조)" xfId="3132"/>
    <cellStyle name="_경남지역본부_20041220_상반기_2005년도급내역서_강원지역본부(2006년)_1. 기계환경분야(0709)_1. 기계환경분야(0709)_체크밸브 일체형 버터플라이밸브" xfId="3133"/>
    <cellStyle name="_경남지역본부_20041220_상반기_2005년도급내역서_강원지역본부(2006년)_1. 기계환경분야(0709)_1. 기계환경분야(0709)_협잡물제진기(제조)" xfId="3134"/>
    <cellStyle name="_경남지역본부_20041220_상반기_2005년도급내역서_강원지역본부(2006년)_1. 기계환경분야(0709)_1. 기계환경분야(제조)" xfId="3135"/>
    <cellStyle name="_경남지역본부_20041220_상반기_2005년도급내역서_강원지역본부(2006년)_1. 기계환경분야(0709)_1. 기계환경분야(제조)_공사_응집용교반기_원일기계_조달청" xfId="3136"/>
    <cellStyle name="_경남지역본부_20041220_상반기_2005년도급내역서_강원지역본부(2006년)_1. 기계환경분야(0709)_1. 기계환경분야(제조)_공사_응집용교반기_원일기계_조달청_설치원가" xfId="3137"/>
    <cellStyle name="_경남지역본부_20041220_상반기_2005년도급내역서_강원지역본부(2006년)_1. 기계환경분야(0709)_1. 기계환경분야(제조)_장묘운영센터(제조)" xfId="3138"/>
    <cellStyle name="_경남지역본부_20041220_상반기_2005년도급내역서_강원지역본부(2006년)_1. 기계환경분야(0709)_1. 기계환경분야(제조)_천안추모공원 화장장 화장로(제조)" xfId="3139"/>
    <cellStyle name="_경남지역본부_20041220_상반기_2005년도급내역서_강원지역본부(2006년)_1. 기계환경분야(0709)_1. 기계환경분야(제조)_체크밸브 일체형 버터플라이밸브" xfId="3140"/>
    <cellStyle name="_경남지역본부_20041220_상반기_2005년도급내역서_강원지역본부(2006년)_1. 기계환경분야(0709)_1. 기계환경분야(제조)_협잡물제진기(제조)" xfId="3141"/>
    <cellStyle name="_경남지역본부_20041220_상반기_2005년도급내역서_강원지역본부(2006년)_1. 기계환경분야(0709)_공사_응집용교반기_원일기계_조달청" xfId="3142"/>
    <cellStyle name="_경남지역본부_20041220_상반기_2005년도급내역서_강원지역본부(2006년)_1. 기계환경분야(0709)_공사_응집용교반기_원일기계_조달청_설치원가" xfId="3143"/>
    <cellStyle name="_경남지역본부_20041220_상반기_2005년도급내역서_강원지역본부(2006년)_공사_응집용교반기_원일기계_조달청" xfId="3144"/>
    <cellStyle name="_경남지역본부_20041220_상반기_2005년도급내역서_강원지역본부(2006년)_공사_응집용교반기_원일기계_조달청_설치원가" xfId="3145"/>
    <cellStyle name="_경남지역본부_20041220_상반기_2005년도급내역서_강원지역본부(2006년)_방송통신콘텐츠산업활성화및신규사업개발전략컨설팅추진계획" xfId="3146"/>
    <cellStyle name="_경남지역본부_20041220_상반기_2005년도급내역서_강원지역본부(2006년)_장묘운영센터(제조)" xfId="3147"/>
    <cellStyle name="_경남지역본부_20041220_상반기_2005년도급내역서_강원지역본부(2006년)_천안추모공원 화장장 화장로(제조)" xfId="3148"/>
    <cellStyle name="_경남지역본부_20041220_상반기_2005년도급내역서_강원지역본부(2006년)_체크밸브 일체형 버터플라이밸브" xfId="3149"/>
    <cellStyle name="_경남지역본부_20041220_상반기_2005년도급내역서_강원지역본부(2006년)_초전도변압기용중공형FRP.Ceyostat제작" xfId="3150"/>
    <cellStyle name="_경남지역본부_20041220_상반기_2005년도급내역서_강원지역본부(2006년)_초전도변압기용중공형FRP.Ceyostat제작_나들가게POS공급사업자선정" xfId="3151"/>
    <cellStyle name="_경남지역본부_20041220_상반기_2005년도급내역서_강원지역본부(2006년)_초전도변압기용중공형FRP.Ceyostat제작_초전도변압기용중공형FRP.Ceyostat제작" xfId="3152"/>
    <cellStyle name="_경남지역본부_20041220_상반기_2005년도급내역서_강원지역본부(2006년)_탈수기-제작" xfId="3153"/>
    <cellStyle name="_경남지역본부_20041220_상반기_2005년도급내역서_강원지역본부(2006년)_협잡물제진기(제조)" xfId="3154"/>
    <cellStyle name="_경남지역본부_20041220_상반기_2005년도급내역서_강원지역본부(2006년-051228)" xfId="3155"/>
    <cellStyle name="_경남지역본부_20041220_상반기_2005년도급내역서_강원지역본부(2006년-051228)_1. 기계환경분야(0709)" xfId="3156"/>
    <cellStyle name="_경남지역본부_20041220_상반기_2005년도급내역서_강원지역본부(2006년-051228)_1. 기계환경분야(0709)_1. 기계환경분야(0709)" xfId="3157"/>
    <cellStyle name="_경남지역본부_20041220_상반기_2005년도급내역서_강원지역본부(2006년-051228)_1. 기계환경분야(0709)_1. 기계환경분야(0709)_공사_응집용교반기_원일기계_조달청" xfId="3158"/>
    <cellStyle name="_경남지역본부_20041220_상반기_2005년도급내역서_강원지역본부(2006년-051228)_1. 기계환경분야(0709)_1. 기계환경분야(0709)_공사_응집용교반기_원일기계_조달청_설치원가" xfId="3159"/>
    <cellStyle name="_경남지역본부_20041220_상반기_2005년도급내역서_강원지역본부(2006년-051228)_1. 기계환경분야(0709)_1. 기계환경분야(0709)_장묘운영센터(제조)" xfId="3160"/>
    <cellStyle name="_경남지역본부_20041220_상반기_2005년도급내역서_강원지역본부(2006년-051228)_1. 기계환경분야(0709)_1. 기계환경분야(0709)_천안추모공원 화장장 화장로(제조)" xfId="3161"/>
    <cellStyle name="_경남지역본부_20041220_상반기_2005년도급내역서_강원지역본부(2006년-051228)_1. 기계환경분야(0709)_1. 기계환경분야(0709)_체크밸브 일체형 버터플라이밸브" xfId="3162"/>
    <cellStyle name="_경남지역본부_20041220_상반기_2005년도급내역서_강원지역본부(2006년-051228)_1. 기계환경분야(0709)_1. 기계환경분야(0709)_협잡물제진기(제조)" xfId="3163"/>
    <cellStyle name="_경남지역본부_20041220_상반기_2005년도급내역서_강원지역본부(2006년-051228)_1. 기계환경분야(0709)_1. 기계환경분야(제조)" xfId="3164"/>
    <cellStyle name="_경남지역본부_20041220_상반기_2005년도급내역서_강원지역본부(2006년-051228)_1. 기계환경분야(0709)_1. 기계환경분야(제조)_공사_응집용교반기_원일기계_조달청" xfId="3165"/>
    <cellStyle name="_경남지역본부_20041220_상반기_2005년도급내역서_강원지역본부(2006년-051228)_1. 기계환경분야(0709)_1. 기계환경분야(제조)_공사_응집용교반기_원일기계_조달청_설치원가" xfId="3166"/>
    <cellStyle name="_경남지역본부_20041220_상반기_2005년도급내역서_강원지역본부(2006년-051228)_1. 기계환경분야(0709)_1. 기계환경분야(제조)_장묘운영센터(제조)" xfId="3167"/>
    <cellStyle name="_경남지역본부_20041220_상반기_2005년도급내역서_강원지역본부(2006년-051228)_1. 기계환경분야(0709)_1. 기계환경분야(제조)_천안추모공원 화장장 화장로(제조)" xfId="3168"/>
    <cellStyle name="_경남지역본부_20041220_상반기_2005년도급내역서_강원지역본부(2006년-051228)_1. 기계환경분야(0709)_1. 기계환경분야(제조)_체크밸브 일체형 버터플라이밸브" xfId="3169"/>
    <cellStyle name="_경남지역본부_20041220_상반기_2005년도급내역서_강원지역본부(2006년-051228)_1. 기계환경분야(0709)_1. 기계환경분야(제조)_협잡물제진기(제조)" xfId="3170"/>
    <cellStyle name="_경남지역본부_20041220_상반기_2005년도급내역서_강원지역본부(2006년-051228)_1. 기계환경분야(0709)_공사_응집용교반기_원일기계_조달청" xfId="3171"/>
    <cellStyle name="_경남지역본부_20041220_상반기_2005년도급내역서_강원지역본부(2006년-051228)_1. 기계환경분야(0709)_공사_응집용교반기_원일기계_조달청_설치원가" xfId="3172"/>
    <cellStyle name="_경남지역본부_20041220_상반기_2005년도급내역서_강원지역본부(2006년-051228)_공사_응집용교반기_원일기계_조달청" xfId="3173"/>
    <cellStyle name="_경남지역본부_20041220_상반기_2005년도급내역서_강원지역본부(2006년-051228)_공사_응집용교반기_원일기계_조달청_설치원가" xfId="3174"/>
    <cellStyle name="_경남지역본부_20041220_상반기_2005년도급내역서_강원지역본부(2006년-051228)_방송통신콘텐츠산업활성화및신규사업개발전략컨설팅추진계획" xfId="3175"/>
    <cellStyle name="_경남지역본부_20041220_상반기_2005년도급내역서_강원지역본부(2006년-051228)_장묘운영센터(제조)" xfId="3176"/>
    <cellStyle name="_경남지역본부_20041220_상반기_2005년도급내역서_강원지역본부(2006년-051228)_천안추모공원 화장장 화장로(제조)" xfId="3177"/>
    <cellStyle name="_경남지역본부_20041220_상반기_2005년도급내역서_강원지역본부(2006년-051228)_체크밸브 일체형 버터플라이밸브" xfId="3178"/>
    <cellStyle name="_경남지역본부_20041220_상반기_2005년도급내역서_강원지역본부(2006년-051228)_초전도변압기용중공형FRP.Ceyostat제작" xfId="3179"/>
    <cellStyle name="_경남지역본부_20041220_상반기_2005년도급내역서_강원지역본부(2006년-051228)_초전도변압기용중공형FRP.Ceyostat제작_나들가게POS공급사업자선정" xfId="3180"/>
    <cellStyle name="_경남지역본부_20041220_상반기_2005년도급내역서_강원지역본부(2006년-051228)_초전도변압기용중공형FRP.Ceyostat제작_초전도변압기용중공형FRP.Ceyostat제작" xfId="3181"/>
    <cellStyle name="_경남지역본부_20041220_상반기_2005년도급내역서_강원지역본부(2006년-051228)_탈수기-제작" xfId="3182"/>
    <cellStyle name="_경남지역본부_20041220_상반기_2005년도급내역서_강원지역본부(2006년-051228)_협잡물제진기(제조)" xfId="3183"/>
    <cellStyle name="_경남지역본부_20041220_상반기_2005년도급내역서_강원지역본부(2006년-060102)" xfId="3184"/>
    <cellStyle name="_경남지역본부_20041220_상반기_2005년도급내역서_강원지역본부(2006년-060102)_1. 기계환경분야(0709)" xfId="3185"/>
    <cellStyle name="_경남지역본부_20041220_상반기_2005년도급내역서_강원지역본부(2006년-060102)_1. 기계환경분야(0709)_1. 기계환경분야(0709)" xfId="3186"/>
    <cellStyle name="_경남지역본부_20041220_상반기_2005년도급내역서_강원지역본부(2006년-060102)_1. 기계환경분야(0709)_1. 기계환경분야(0709)_공사_응집용교반기_원일기계_조달청" xfId="3187"/>
    <cellStyle name="_경남지역본부_20041220_상반기_2005년도급내역서_강원지역본부(2006년-060102)_1. 기계환경분야(0709)_1. 기계환경분야(0709)_공사_응집용교반기_원일기계_조달청_설치원가" xfId="3188"/>
    <cellStyle name="_경남지역본부_20041220_상반기_2005년도급내역서_강원지역본부(2006년-060102)_1. 기계환경분야(0709)_1. 기계환경분야(0709)_장묘운영센터(제조)" xfId="3189"/>
    <cellStyle name="_경남지역본부_20041220_상반기_2005년도급내역서_강원지역본부(2006년-060102)_1. 기계환경분야(0709)_1. 기계환경분야(0709)_천안추모공원 화장장 화장로(제조)" xfId="3190"/>
    <cellStyle name="_경남지역본부_20041220_상반기_2005년도급내역서_강원지역본부(2006년-060102)_1. 기계환경분야(0709)_1. 기계환경분야(0709)_체크밸브 일체형 버터플라이밸브" xfId="3191"/>
    <cellStyle name="_경남지역본부_20041220_상반기_2005년도급내역서_강원지역본부(2006년-060102)_1. 기계환경분야(0709)_1. 기계환경분야(0709)_협잡물제진기(제조)" xfId="3192"/>
    <cellStyle name="_경남지역본부_20041220_상반기_2005년도급내역서_강원지역본부(2006년-060102)_1. 기계환경분야(0709)_1. 기계환경분야(제조)" xfId="3193"/>
    <cellStyle name="_경남지역본부_20041220_상반기_2005년도급내역서_강원지역본부(2006년-060102)_1. 기계환경분야(0709)_1. 기계환경분야(제조)_공사_응집용교반기_원일기계_조달청" xfId="3194"/>
    <cellStyle name="_경남지역본부_20041220_상반기_2005년도급내역서_강원지역본부(2006년-060102)_1. 기계환경분야(0709)_1. 기계환경분야(제조)_공사_응집용교반기_원일기계_조달청_설치원가" xfId="3195"/>
    <cellStyle name="_경남지역본부_20041220_상반기_2005년도급내역서_강원지역본부(2006년-060102)_1. 기계환경분야(0709)_1. 기계환경분야(제조)_장묘운영센터(제조)" xfId="3196"/>
    <cellStyle name="_경남지역본부_20041220_상반기_2005년도급내역서_강원지역본부(2006년-060102)_1. 기계환경분야(0709)_1. 기계환경분야(제조)_천안추모공원 화장장 화장로(제조)" xfId="3197"/>
    <cellStyle name="_경남지역본부_20041220_상반기_2005년도급내역서_강원지역본부(2006년-060102)_1. 기계환경분야(0709)_1. 기계환경분야(제조)_체크밸브 일체형 버터플라이밸브" xfId="3198"/>
    <cellStyle name="_경남지역본부_20041220_상반기_2005년도급내역서_강원지역본부(2006년-060102)_1. 기계환경분야(0709)_1. 기계환경분야(제조)_협잡물제진기(제조)" xfId="3199"/>
    <cellStyle name="_경남지역본부_20041220_상반기_2005년도급내역서_강원지역본부(2006년-060102)_1. 기계환경분야(0709)_공사_응집용교반기_원일기계_조달청" xfId="3200"/>
    <cellStyle name="_경남지역본부_20041220_상반기_2005년도급내역서_강원지역본부(2006년-060102)_1. 기계환경분야(0709)_공사_응집용교반기_원일기계_조달청_설치원가" xfId="3201"/>
    <cellStyle name="_경남지역본부_20041220_상반기_2005년도급내역서_강원지역본부(2006년-060102)_공사_응집용교반기_원일기계_조달청" xfId="3202"/>
    <cellStyle name="_경남지역본부_20041220_상반기_2005년도급내역서_강원지역본부(2006년-060102)_공사_응집용교반기_원일기계_조달청_설치원가" xfId="3203"/>
    <cellStyle name="_경남지역본부_20041220_상반기_2005년도급내역서_강원지역본부(2006년-060102)_방송통신콘텐츠산업활성화및신규사업개발전략컨설팅추진계획" xfId="3204"/>
    <cellStyle name="_경남지역본부_20041220_상반기_2005년도급내역서_강원지역본부(2006년-060102)_장묘운영센터(제조)" xfId="3205"/>
    <cellStyle name="_경남지역본부_20041220_상반기_2005년도급내역서_강원지역본부(2006년-060102)_천안추모공원 화장장 화장로(제조)" xfId="3206"/>
    <cellStyle name="_경남지역본부_20041220_상반기_2005년도급내역서_강원지역본부(2006년-060102)_체크밸브 일체형 버터플라이밸브" xfId="3207"/>
    <cellStyle name="_경남지역본부_20041220_상반기_2005년도급내역서_강원지역본부(2006년-060102)_초전도변압기용중공형FRP.Ceyostat제작" xfId="3208"/>
    <cellStyle name="_경남지역본부_20041220_상반기_2005년도급내역서_강원지역본부(2006년-060102)_초전도변압기용중공형FRP.Ceyostat제작_나들가게POS공급사업자선정" xfId="3209"/>
    <cellStyle name="_경남지역본부_20041220_상반기_2005년도급내역서_강원지역본부(2006년-060102)_초전도변압기용중공형FRP.Ceyostat제작_초전도변압기용중공형FRP.Ceyostat제작" xfId="3210"/>
    <cellStyle name="_경남지역본부_20041220_상반기_2005년도급내역서_강원지역본부(2006년-060102)_탈수기-제작" xfId="3211"/>
    <cellStyle name="_경남지역본부_20041220_상반기_2005년도급내역서_강원지역본부(2006년-060102)_협잡물제진기(제조)" xfId="3212"/>
    <cellStyle name="_경남지역본부_20041220_상반기_2005년도급내역서_경남본부_2006년도_유지관리대상수량" xfId="3213"/>
    <cellStyle name="_경남지역본부_20041220_상반기_2005년도급내역서_경남본부_2006년도_유지관리대상수량_경남지역본부(2006년)" xfId="3214"/>
    <cellStyle name="_경남지역본부_20041220_상반기_2005년도급내역서_경남본부_2006년도_유지관리대상수량_경남지역본부(2006년)_방송통신콘텐츠산업활성화및신규사업개발전략컨설팅추진계획" xfId="3215"/>
    <cellStyle name="_경남지역본부_20041220_상반기_2005년도급내역서_경남본부_2006년도_유지관리대상수량_경남지역본부(2006년)_초전도변압기용중공형FRP.Ceyostat제작" xfId="3216"/>
    <cellStyle name="_경남지역본부_20041220_상반기_2005년도급내역서_경남본부_2006년도_유지관리대상수량_경남지역본부(2006년)_초전도변압기용중공형FRP.Ceyostat제작_나들가게POS공급사업자선정" xfId="3217"/>
    <cellStyle name="_경남지역본부_20041220_상반기_2005년도급내역서_경남본부_2006년도_유지관리대상수량_경남지역본부(2006년)_초전도변압기용중공형FRP.Ceyostat제작_초전도변압기용중공형FRP.Ceyostat제작" xfId="3218"/>
    <cellStyle name="_경남지역본부_20041220_상반기_2005년도급내역서_경남본부_2006년도_유지관리대상수량_경남지역본부(2006년도)" xfId="3219"/>
    <cellStyle name="_경남지역본부_20041220_상반기_2005년도급내역서_경남본부_2006년도_유지관리대상수량_경남지역본부(2006년도)_방송통신콘텐츠산업활성화및신규사업개발전략컨설팅추진계획" xfId="3220"/>
    <cellStyle name="_경남지역본부_20041220_상반기_2005년도급내역서_경남본부_2006년도_유지관리대상수량_경남지역본부(2006년도)_초전도변압기용중공형FRP.Ceyostat제작" xfId="3221"/>
    <cellStyle name="_경남지역본부_20041220_상반기_2005년도급내역서_경남본부_2006년도_유지관리대상수량_경남지역본부(2006년도)_초전도변압기용중공형FRP.Ceyostat제작_나들가게POS공급사업자선정" xfId="3222"/>
    <cellStyle name="_경남지역본부_20041220_상반기_2005년도급내역서_경남본부_2006년도_유지관리대상수량_경남지역본부(2006년도)_초전도변압기용중공형FRP.Ceyostat제작_초전도변압기용중공형FRP.Ceyostat제작" xfId="3223"/>
    <cellStyle name="_경남지역본부_20041220_상반기_2005년도급내역서_경남본부_2006년도_유지관리대상수량_방송통신콘텐츠산업활성화및신규사업개발전략컨설팅추진계획" xfId="3224"/>
    <cellStyle name="_경남지역본부_20041220_상반기_2005년도급내역서_경남본부_2006년도_유지관리대상수량_초전도변압기용중공형FRP.Ceyostat제작" xfId="3225"/>
    <cellStyle name="_경남지역본부_20041220_상반기_2005년도급내역서_경남본부_2006년도_유지관리대상수량_초전도변압기용중공형FRP.Ceyostat제작_나들가게POS공급사업자선정" xfId="3226"/>
    <cellStyle name="_경남지역본부_20041220_상반기_2005년도급내역서_경남본부_2006년도_유지관리대상수량_초전도변압기용중공형FRP.Ceyostat제작_초전도변압기용중공형FRP.Ceyostat제작" xfId="3227"/>
    <cellStyle name="_경남지역본부_20041220_상반기_2005년도급내역서_공사_응집용교반기_원일기계_조달청" xfId="3228"/>
    <cellStyle name="_경남지역본부_20041220_상반기_2005년도급내역서_공사_응집용교반기_원일기계_조달청_설치원가" xfId="3229"/>
    <cellStyle name="_경남지역본부_20041220_상반기_2005년도급내역서_방송통신콘텐츠산업활성화및신규사업개발전략컨설팅추진계획" xfId="3230"/>
    <cellStyle name="_경남지역본부_20041220_상반기_2005년도급내역서_시흥청소년수련관07-03" xfId="1104"/>
    <cellStyle name="_경남지역본부_20041220_상반기_2005년도급내역서_여수시범거리간판07-03" xfId="1105"/>
    <cellStyle name="_경남지역본부_20041220_상반기_2005년도급내역서_장묘운영센터(제조)" xfId="3231"/>
    <cellStyle name="_경남지역본부_20041220_상반기_2005년도급내역서_중부지역본부(2006년)_기준" xfId="3232"/>
    <cellStyle name="_경남지역본부_20041220_상반기_2005년도급내역서_중부지역본부(2006년)_기준_경남지역본부(2006년)" xfId="3233"/>
    <cellStyle name="_경남지역본부_20041220_상반기_2005년도급내역서_중부지역본부(2006년)_기준_경남지역본부(2006년)_방송통신콘텐츠산업활성화및신규사업개발전략컨설팅추진계획" xfId="3234"/>
    <cellStyle name="_경남지역본부_20041220_상반기_2005년도급내역서_중부지역본부(2006년)_기준_경남지역본부(2006년)_초전도변압기용중공형FRP.Ceyostat제작" xfId="3235"/>
    <cellStyle name="_경남지역본부_20041220_상반기_2005년도급내역서_중부지역본부(2006년)_기준_경남지역본부(2006년)_초전도변압기용중공형FRP.Ceyostat제작_나들가게POS공급사업자선정" xfId="3236"/>
    <cellStyle name="_경남지역본부_20041220_상반기_2005년도급내역서_중부지역본부(2006년)_기준_경남지역본부(2006년)_초전도변압기용중공형FRP.Ceyostat제작_초전도변압기용중공형FRP.Ceyostat제작" xfId="3237"/>
    <cellStyle name="_경남지역본부_20041220_상반기_2005년도급내역서_중부지역본부(2006년)_기준_경남지역본부(2006년도)" xfId="3238"/>
    <cellStyle name="_경남지역본부_20041220_상반기_2005년도급내역서_중부지역본부(2006년)_기준_경남지역본부(2006년도)_방송통신콘텐츠산업활성화및신규사업개발전략컨설팅추진계획" xfId="3239"/>
    <cellStyle name="_경남지역본부_20041220_상반기_2005년도급내역서_중부지역본부(2006년)_기준_경남지역본부(2006년도)_초전도변압기용중공형FRP.Ceyostat제작" xfId="3240"/>
    <cellStyle name="_경남지역본부_20041220_상반기_2005년도급내역서_중부지역본부(2006년)_기준_경남지역본부(2006년도)_초전도변압기용중공형FRP.Ceyostat제작_나들가게POS공급사업자선정" xfId="3241"/>
    <cellStyle name="_경남지역본부_20041220_상반기_2005년도급내역서_중부지역본부(2006년)_기준_경남지역본부(2006년도)_초전도변압기용중공형FRP.Ceyostat제작_초전도변압기용중공형FRP.Ceyostat제작" xfId="3242"/>
    <cellStyle name="_경남지역본부_20041220_상반기_2005년도급내역서_중부지역본부(2006년)_기준_경북지역본부(2006년)" xfId="3243"/>
    <cellStyle name="_경남지역본부_20041220_상반기_2005년도급내역서_중부지역본부(2006년)_기준_경북지역본부(2006년)_방송통신콘텐츠산업활성화및신규사업개발전략컨설팅추진계획" xfId="3244"/>
    <cellStyle name="_경남지역본부_20041220_상반기_2005년도급내역서_중부지역본부(2006년)_기준_경북지역본부(2006년)_초전도변압기용중공형FRP.Ceyostat제작" xfId="3245"/>
    <cellStyle name="_경남지역본부_20041220_상반기_2005년도급내역서_중부지역본부(2006년)_기준_경북지역본부(2006년)_초전도변압기용중공형FRP.Ceyostat제작_나들가게POS공급사업자선정" xfId="3246"/>
    <cellStyle name="_경남지역본부_20041220_상반기_2005년도급내역서_중부지역본부(2006년)_기준_경북지역본부(2006년)_초전도변압기용중공형FRP.Ceyostat제작_초전도변압기용중공형FRP.Ceyostat제작" xfId="3247"/>
    <cellStyle name="_경남지역본부_20041220_상반기_2005년도급내역서_중부지역본부(2006년)_기준_경북지역본부(2006년도)" xfId="3248"/>
    <cellStyle name="_경남지역본부_20041220_상반기_2005년도급내역서_중부지역본부(2006년)_기준_경북지역본부(2006년도)_방송통신콘텐츠산업활성화및신규사업개발전략컨설팅추진계획" xfId="3249"/>
    <cellStyle name="_경남지역본부_20041220_상반기_2005년도급내역서_중부지역본부(2006년)_기준_경북지역본부(2006년도)_초전도변압기용중공형FRP.Ceyostat제작" xfId="3250"/>
    <cellStyle name="_경남지역본부_20041220_상반기_2005년도급내역서_중부지역본부(2006년)_기준_경북지역본부(2006년도)_초전도변압기용중공형FRP.Ceyostat제작_나들가게POS공급사업자선정" xfId="3251"/>
    <cellStyle name="_경남지역본부_20041220_상반기_2005년도급내역서_중부지역본부(2006년)_기준_경북지역본부(2006년도)_초전도변압기용중공형FRP.Ceyostat제작_초전도변압기용중공형FRP.Ceyostat제작" xfId="3252"/>
    <cellStyle name="_경남지역본부_20041220_상반기_2005년도급내역서_중부지역본부(2006년)_기준_방송통신콘텐츠산업활성화및신규사업개발전략컨설팅추진계획" xfId="3253"/>
    <cellStyle name="_경남지역본부_20041220_상반기_2005년도급내역서_중부지역본부(2006년)_기준_초전도변압기용중공형FRP.Ceyostat제작" xfId="3254"/>
    <cellStyle name="_경남지역본부_20041220_상반기_2005년도급내역서_중부지역본부(2006년)_기준_초전도변압기용중공형FRP.Ceyostat제작_나들가게POS공급사업자선정" xfId="3255"/>
    <cellStyle name="_경남지역본부_20041220_상반기_2005년도급내역서_중부지역본부(2006년)_기준_초전도변압기용중공형FRP.Ceyostat제작_초전도변압기용중공형FRP.Ceyostat제작" xfId="3256"/>
    <cellStyle name="_경남지역본부_20041220_상반기_2005년도급내역서_중부지역본부(2006년-051220)" xfId="3257"/>
    <cellStyle name="_경남지역본부_20041220_상반기_2005년도급내역서_중부지역본부(2006년-051220)_1. 기계환경분야(0709)" xfId="3258"/>
    <cellStyle name="_경남지역본부_20041220_상반기_2005년도급내역서_중부지역본부(2006년-051220)_1. 기계환경분야(0709)_1. 기계환경분야(0709)" xfId="3259"/>
    <cellStyle name="_경남지역본부_20041220_상반기_2005년도급내역서_중부지역본부(2006년-051220)_1. 기계환경분야(0709)_1. 기계환경분야(0709)_공사_응집용교반기_원일기계_조달청" xfId="3260"/>
    <cellStyle name="_경남지역본부_20041220_상반기_2005년도급내역서_중부지역본부(2006년-051220)_1. 기계환경분야(0709)_1. 기계환경분야(0709)_공사_응집용교반기_원일기계_조달청_설치원가" xfId="3261"/>
    <cellStyle name="_경남지역본부_20041220_상반기_2005년도급내역서_중부지역본부(2006년-051220)_1. 기계환경분야(0709)_1. 기계환경분야(0709)_장묘운영센터(제조)" xfId="3262"/>
    <cellStyle name="_경남지역본부_20041220_상반기_2005년도급내역서_중부지역본부(2006년-051220)_1. 기계환경분야(0709)_1. 기계환경분야(0709)_천안추모공원 화장장 화장로(제조)" xfId="3263"/>
    <cellStyle name="_경남지역본부_20041220_상반기_2005년도급내역서_중부지역본부(2006년-051220)_1. 기계환경분야(0709)_1. 기계환경분야(0709)_체크밸브 일체형 버터플라이밸브" xfId="3264"/>
    <cellStyle name="_경남지역본부_20041220_상반기_2005년도급내역서_중부지역본부(2006년-051220)_1. 기계환경분야(0709)_1. 기계환경분야(0709)_협잡물제진기(제조)" xfId="3265"/>
    <cellStyle name="_경남지역본부_20041220_상반기_2005년도급내역서_중부지역본부(2006년-051220)_1. 기계환경분야(0709)_1. 기계환경분야(제조)" xfId="3266"/>
    <cellStyle name="_경남지역본부_20041220_상반기_2005년도급내역서_중부지역본부(2006년-051220)_1. 기계환경분야(0709)_1. 기계환경분야(제조)_공사_응집용교반기_원일기계_조달청" xfId="3267"/>
    <cellStyle name="_경남지역본부_20041220_상반기_2005년도급내역서_중부지역본부(2006년-051220)_1. 기계환경분야(0709)_1. 기계환경분야(제조)_공사_응집용교반기_원일기계_조달청_설치원가" xfId="3268"/>
    <cellStyle name="_경남지역본부_20041220_상반기_2005년도급내역서_중부지역본부(2006년-051220)_1. 기계환경분야(0709)_1. 기계환경분야(제조)_장묘운영센터(제조)" xfId="3269"/>
    <cellStyle name="_경남지역본부_20041220_상반기_2005년도급내역서_중부지역본부(2006년-051220)_1. 기계환경분야(0709)_1. 기계환경분야(제조)_천안추모공원 화장장 화장로(제조)" xfId="3270"/>
    <cellStyle name="_경남지역본부_20041220_상반기_2005년도급내역서_중부지역본부(2006년-051220)_1. 기계환경분야(0709)_1. 기계환경분야(제조)_체크밸브 일체형 버터플라이밸브" xfId="3271"/>
    <cellStyle name="_경남지역본부_20041220_상반기_2005년도급내역서_중부지역본부(2006년-051220)_1. 기계환경분야(0709)_1. 기계환경분야(제조)_협잡물제진기(제조)" xfId="3272"/>
    <cellStyle name="_경남지역본부_20041220_상반기_2005년도급내역서_중부지역본부(2006년-051220)_1. 기계환경분야(0709)_공사_응집용교반기_원일기계_조달청" xfId="3273"/>
    <cellStyle name="_경남지역본부_20041220_상반기_2005년도급내역서_중부지역본부(2006년-051220)_1. 기계환경분야(0709)_공사_응집용교반기_원일기계_조달청_설치원가" xfId="3274"/>
    <cellStyle name="_경남지역본부_20041220_상반기_2005년도급내역서_중부지역본부(2006년-051220)_공사_응집용교반기_원일기계_조달청" xfId="3275"/>
    <cellStyle name="_경남지역본부_20041220_상반기_2005년도급내역서_중부지역본부(2006년-051220)_공사_응집용교반기_원일기계_조달청_설치원가" xfId="3276"/>
    <cellStyle name="_경남지역본부_20041220_상반기_2005년도급내역서_중부지역본부(2006년-051220)_방송통신콘텐츠산업활성화및신규사업개발전략컨설팅추진계획" xfId="3277"/>
    <cellStyle name="_경남지역본부_20041220_상반기_2005년도급내역서_중부지역본부(2006년-051220)_장묘운영센터(제조)" xfId="3278"/>
    <cellStyle name="_경남지역본부_20041220_상반기_2005년도급내역서_중부지역본부(2006년-051220)_천안추모공원 화장장 화장로(제조)" xfId="3279"/>
    <cellStyle name="_경남지역본부_20041220_상반기_2005년도급내역서_중부지역본부(2006년-051220)_체크밸브 일체형 버터플라이밸브" xfId="3280"/>
    <cellStyle name="_경남지역본부_20041220_상반기_2005년도급내역서_중부지역본부(2006년-051220)_초전도변압기용중공형FRP.Ceyostat제작" xfId="3281"/>
    <cellStyle name="_경남지역본부_20041220_상반기_2005년도급내역서_중부지역본부(2006년-051220)_초전도변압기용중공형FRP.Ceyostat제작_나들가게POS공급사업자선정" xfId="3282"/>
    <cellStyle name="_경남지역본부_20041220_상반기_2005년도급내역서_중부지역본부(2006년-051220)_초전도변압기용중공형FRP.Ceyostat제작_초전도변압기용중공형FRP.Ceyostat제작" xfId="3283"/>
    <cellStyle name="_경남지역본부_20041220_상반기_2005년도급내역서_중부지역본부(2006년-051220)_탈수기-제작" xfId="3284"/>
    <cellStyle name="_경남지역본부_20041220_상반기_2005년도급내역서_중부지역본부(2006년-051220)_협잡물제진기(제조)" xfId="3285"/>
    <cellStyle name="_경남지역본부_20041220_상반기_2005년도급내역서_중부지역본부(2006년-051228)" xfId="3286"/>
    <cellStyle name="_경남지역본부_20041220_상반기_2005년도급내역서_중부지역본부(2006년-051228)_1. 기계환경분야(0709)" xfId="3287"/>
    <cellStyle name="_경남지역본부_20041220_상반기_2005년도급내역서_중부지역본부(2006년-051228)_1. 기계환경분야(0709)_1. 기계환경분야(0709)" xfId="3288"/>
    <cellStyle name="_경남지역본부_20041220_상반기_2005년도급내역서_중부지역본부(2006년-051228)_1. 기계환경분야(0709)_1. 기계환경분야(0709)_공사_응집용교반기_원일기계_조달청" xfId="3289"/>
    <cellStyle name="_경남지역본부_20041220_상반기_2005년도급내역서_중부지역본부(2006년-051228)_1. 기계환경분야(0709)_1. 기계환경분야(0709)_공사_응집용교반기_원일기계_조달청_설치원가" xfId="3290"/>
    <cellStyle name="_경남지역본부_20041220_상반기_2005년도급내역서_중부지역본부(2006년-051228)_1. 기계환경분야(0709)_1. 기계환경분야(0709)_장묘운영센터(제조)" xfId="3291"/>
    <cellStyle name="_경남지역본부_20041220_상반기_2005년도급내역서_중부지역본부(2006년-051228)_1. 기계환경분야(0709)_1. 기계환경분야(0709)_천안추모공원 화장장 화장로(제조)" xfId="3292"/>
    <cellStyle name="_경남지역본부_20041220_상반기_2005년도급내역서_중부지역본부(2006년-051228)_1. 기계환경분야(0709)_1. 기계환경분야(0709)_체크밸브 일체형 버터플라이밸브" xfId="3293"/>
    <cellStyle name="_경남지역본부_20041220_상반기_2005년도급내역서_중부지역본부(2006년-051228)_1. 기계환경분야(0709)_1. 기계환경분야(0709)_협잡물제진기(제조)" xfId="3294"/>
    <cellStyle name="_경남지역본부_20041220_상반기_2005년도급내역서_중부지역본부(2006년-051228)_1. 기계환경분야(0709)_1. 기계환경분야(제조)" xfId="3295"/>
    <cellStyle name="_경남지역본부_20041220_상반기_2005년도급내역서_중부지역본부(2006년-051228)_1. 기계환경분야(0709)_1. 기계환경분야(제조)_공사_응집용교반기_원일기계_조달청" xfId="3296"/>
    <cellStyle name="_경남지역본부_20041220_상반기_2005년도급내역서_중부지역본부(2006년-051228)_1. 기계환경분야(0709)_1. 기계환경분야(제조)_공사_응집용교반기_원일기계_조달청_설치원가" xfId="3297"/>
    <cellStyle name="_경남지역본부_20041220_상반기_2005년도급내역서_중부지역본부(2006년-051228)_1. 기계환경분야(0709)_1. 기계환경분야(제조)_장묘운영센터(제조)" xfId="3298"/>
    <cellStyle name="_경남지역본부_20041220_상반기_2005년도급내역서_중부지역본부(2006년-051228)_1. 기계환경분야(0709)_1. 기계환경분야(제조)_천안추모공원 화장장 화장로(제조)" xfId="3299"/>
    <cellStyle name="_경남지역본부_20041220_상반기_2005년도급내역서_중부지역본부(2006년-051228)_1. 기계환경분야(0709)_1. 기계환경분야(제조)_체크밸브 일체형 버터플라이밸브" xfId="3300"/>
    <cellStyle name="_경남지역본부_20041220_상반기_2005년도급내역서_중부지역본부(2006년-051228)_1. 기계환경분야(0709)_1. 기계환경분야(제조)_협잡물제진기(제조)" xfId="3301"/>
    <cellStyle name="_경남지역본부_20041220_상반기_2005년도급내역서_중부지역본부(2006년-051228)_1. 기계환경분야(0709)_공사_응집용교반기_원일기계_조달청" xfId="3302"/>
    <cellStyle name="_경남지역본부_20041220_상반기_2005년도급내역서_중부지역본부(2006년-051228)_1. 기계환경분야(0709)_공사_응집용교반기_원일기계_조달청_설치원가" xfId="3303"/>
    <cellStyle name="_경남지역본부_20041220_상반기_2005년도급내역서_중부지역본부(2006년-051228)_공사_응집용교반기_원일기계_조달청" xfId="3304"/>
    <cellStyle name="_경남지역본부_20041220_상반기_2005년도급내역서_중부지역본부(2006년-051228)_공사_응집용교반기_원일기계_조달청_설치원가" xfId="3305"/>
    <cellStyle name="_경남지역본부_20041220_상반기_2005년도급내역서_중부지역본부(2006년-051228)_방송통신콘텐츠산업활성화및신규사업개발전략컨설팅추진계획" xfId="3306"/>
    <cellStyle name="_경남지역본부_20041220_상반기_2005년도급내역서_중부지역본부(2006년-051228)_장묘운영센터(제조)" xfId="3307"/>
    <cellStyle name="_경남지역본부_20041220_상반기_2005년도급내역서_중부지역본부(2006년-051228)_천안추모공원 화장장 화장로(제조)" xfId="3308"/>
    <cellStyle name="_경남지역본부_20041220_상반기_2005년도급내역서_중부지역본부(2006년-051228)_체크밸브 일체형 버터플라이밸브" xfId="3309"/>
    <cellStyle name="_경남지역본부_20041220_상반기_2005년도급내역서_중부지역본부(2006년-051228)_초전도변압기용중공형FRP.Ceyostat제작" xfId="3310"/>
    <cellStyle name="_경남지역본부_20041220_상반기_2005년도급내역서_중부지역본부(2006년-051228)_초전도변압기용중공형FRP.Ceyostat제작_나들가게POS공급사업자선정" xfId="3311"/>
    <cellStyle name="_경남지역본부_20041220_상반기_2005년도급내역서_중부지역본부(2006년-051228)_초전도변압기용중공형FRP.Ceyostat제작_초전도변압기용중공형FRP.Ceyostat제작" xfId="3312"/>
    <cellStyle name="_경남지역본부_20041220_상반기_2005년도급내역서_중부지역본부(2006년-051228)_탈수기-제작" xfId="3313"/>
    <cellStyle name="_경남지역본부_20041220_상반기_2005년도급내역서_중부지역본부(2006년-051228)_협잡물제진기(제조)" xfId="3314"/>
    <cellStyle name="_경남지역본부_20041220_상반기_2005년도급내역서_중부지역본부(2006년-060102)" xfId="3315"/>
    <cellStyle name="_경남지역본부_20041220_상반기_2005년도급내역서_중부지역본부(2006년-060102)_1. 기계환경분야(0709)" xfId="3316"/>
    <cellStyle name="_경남지역본부_20041220_상반기_2005년도급내역서_중부지역본부(2006년-060102)_1. 기계환경분야(0709)_1. 기계환경분야(0709)" xfId="3317"/>
    <cellStyle name="_경남지역본부_20041220_상반기_2005년도급내역서_중부지역본부(2006년-060102)_1. 기계환경분야(0709)_1. 기계환경분야(0709)_공사_응집용교반기_원일기계_조달청" xfId="3318"/>
    <cellStyle name="_경남지역본부_20041220_상반기_2005년도급내역서_중부지역본부(2006년-060102)_1. 기계환경분야(0709)_1. 기계환경분야(0709)_공사_응집용교반기_원일기계_조달청_설치원가" xfId="3319"/>
    <cellStyle name="_경남지역본부_20041220_상반기_2005년도급내역서_중부지역본부(2006년-060102)_1. 기계환경분야(0709)_1. 기계환경분야(0709)_장묘운영센터(제조)" xfId="3320"/>
    <cellStyle name="_경남지역본부_20041220_상반기_2005년도급내역서_중부지역본부(2006년-060102)_1. 기계환경분야(0709)_1. 기계환경분야(0709)_천안추모공원 화장장 화장로(제조)" xfId="3321"/>
    <cellStyle name="_경남지역본부_20041220_상반기_2005년도급내역서_중부지역본부(2006년-060102)_1. 기계환경분야(0709)_1. 기계환경분야(0709)_체크밸브 일체형 버터플라이밸브" xfId="3322"/>
    <cellStyle name="_경남지역본부_20041220_상반기_2005년도급내역서_중부지역본부(2006년-060102)_1. 기계환경분야(0709)_1. 기계환경분야(0709)_협잡물제진기(제조)" xfId="3323"/>
    <cellStyle name="_경남지역본부_20041220_상반기_2005년도급내역서_중부지역본부(2006년-060102)_1. 기계환경분야(0709)_1. 기계환경분야(제조)" xfId="3324"/>
    <cellStyle name="_경남지역본부_20041220_상반기_2005년도급내역서_중부지역본부(2006년-060102)_1. 기계환경분야(0709)_1. 기계환경분야(제조)_공사_응집용교반기_원일기계_조달청" xfId="3325"/>
    <cellStyle name="_경남지역본부_20041220_상반기_2005년도급내역서_중부지역본부(2006년-060102)_1. 기계환경분야(0709)_1. 기계환경분야(제조)_공사_응집용교반기_원일기계_조달청_설치원가" xfId="3326"/>
    <cellStyle name="_경남지역본부_20041220_상반기_2005년도급내역서_중부지역본부(2006년-060102)_1. 기계환경분야(0709)_1. 기계환경분야(제조)_장묘운영센터(제조)" xfId="3327"/>
    <cellStyle name="_경남지역본부_20041220_상반기_2005년도급내역서_중부지역본부(2006년-060102)_1. 기계환경분야(0709)_1. 기계환경분야(제조)_천안추모공원 화장장 화장로(제조)" xfId="3328"/>
    <cellStyle name="_경남지역본부_20041220_상반기_2005년도급내역서_중부지역본부(2006년-060102)_1. 기계환경분야(0709)_1. 기계환경분야(제조)_체크밸브 일체형 버터플라이밸브" xfId="3329"/>
    <cellStyle name="_경남지역본부_20041220_상반기_2005년도급내역서_중부지역본부(2006년-060102)_1. 기계환경분야(0709)_1. 기계환경분야(제조)_협잡물제진기(제조)" xfId="3330"/>
    <cellStyle name="_경남지역본부_20041220_상반기_2005년도급내역서_중부지역본부(2006년-060102)_1. 기계환경분야(0709)_공사_응집용교반기_원일기계_조달청" xfId="3331"/>
    <cellStyle name="_경남지역본부_20041220_상반기_2005년도급내역서_중부지역본부(2006년-060102)_1. 기계환경분야(0709)_공사_응집용교반기_원일기계_조달청_설치원가" xfId="3332"/>
    <cellStyle name="_경남지역본부_20041220_상반기_2005년도급내역서_중부지역본부(2006년-060102)_공사_응집용교반기_원일기계_조달청" xfId="3333"/>
    <cellStyle name="_경남지역본부_20041220_상반기_2005년도급내역서_중부지역본부(2006년-060102)_공사_응집용교반기_원일기계_조달청_설치원가" xfId="3334"/>
    <cellStyle name="_경남지역본부_20041220_상반기_2005년도급내역서_중부지역본부(2006년-060102)_방송통신콘텐츠산업활성화및신규사업개발전략컨설팅추진계획" xfId="3335"/>
    <cellStyle name="_경남지역본부_20041220_상반기_2005년도급내역서_중부지역본부(2006년-060102)_장묘운영센터(제조)" xfId="3336"/>
    <cellStyle name="_경남지역본부_20041220_상반기_2005년도급내역서_중부지역본부(2006년-060102)_천안추모공원 화장장 화장로(제조)" xfId="3337"/>
    <cellStyle name="_경남지역본부_20041220_상반기_2005년도급내역서_중부지역본부(2006년-060102)_체크밸브 일체형 버터플라이밸브" xfId="3338"/>
    <cellStyle name="_경남지역본부_20041220_상반기_2005년도급내역서_중부지역본부(2006년-060102)_초전도변압기용중공형FRP.Ceyostat제작" xfId="3339"/>
    <cellStyle name="_경남지역본부_20041220_상반기_2005년도급내역서_중부지역본부(2006년-060102)_초전도변압기용중공형FRP.Ceyostat제작_나들가게POS공급사업자선정" xfId="3340"/>
    <cellStyle name="_경남지역본부_20041220_상반기_2005년도급내역서_중부지역본부(2006년-060102)_초전도변압기용중공형FRP.Ceyostat제작_초전도변압기용중공형FRP.Ceyostat제작" xfId="3341"/>
    <cellStyle name="_경남지역본부_20041220_상반기_2005년도급내역서_중부지역본부(2006년-060102)_탈수기-제작" xfId="3342"/>
    <cellStyle name="_경남지역본부_20041220_상반기_2005년도급내역서_중부지역본부(2006년-060102)_협잡물제진기(제조)" xfId="3343"/>
    <cellStyle name="_경남지역본부_20041220_상반기_2005년도급내역서_천안추모공원 화장장 화장로(제조)" xfId="3344"/>
    <cellStyle name="_경남지역본부_20041220_상반기_2005년도급내역서_체크밸브 일체형 버터플라이밸브" xfId="3345"/>
    <cellStyle name="_경남지역본부_20041220_상반기_2005년도급내역서_초전도변압기용중공형FRP.Ceyostat제작" xfId="3346"/>
    <cellStyle name="_경남지역본부_20041220_상반기_2005년도급내역서_초전도변압기용중공형FRP.Ceyostat제작_나들가게POS공급사업자선정" xfId="3347"/>
    <cellStyle name="_경남지역본부_20041220_상반기_2005년도급내역서_초전도변압기용중공형FRP.Ceyostat제작_초전도변압기용중공형FRP.Ceyostat제작" xfId="3348"/>
    <cellStyle name="_경남지역본부_20041220_상반기_2005년도급내역서_탈수기-제작" xfId="3349"/>
    <cellStyle name="_경남지역본부_20041220_상반기_2005년도급내역서_협잡물제진기(제조)" xfId="3350"/>
    <cellStyle name="_경남지역본부_20041220_상반기_TTMS위탁수량(KHC)" xfId="3605"/>
    <cellStyle name="_경남지역본부_20041220_상반기_TTMS위탁수량(KHC)_1. 기계환경분야(0709)" xfId="3606"/>
    <cellStyle name="_경남지역본부_20041220_상반기_TTMS위탁수량(KHC)_1. 기계환경분야(0709)_1. 기계환경분야(0709)" xfId="3607"/>
    <cellStyle name="_경남지역본부_20041220_상반기_TTMS위탁수량(KHC)_1. 기계환경분야(0709)_1. 기계환경분야(0709)_공사_응집용교반기_원일기계_조달청" xfId="3608"/>
    <cellStyle name="_경남지역본부_20041220_상반기_TTMS위탁수량(KHC)_1. 기계환경분야(0709)_1. 기계환경분야(0709)_공사_응집용교반기_원일기계_조달청_설치원가" xfId="3609"/>
    <cellStyle name="_경남지역본부_20041220_상반기_TTMS위탁수량(KHC)_1. 기계환경분야(0709)_1. 기계환경분야(0709)_장묘운영센터(제조)" xfId="3610"/>
    <cellStyle name="_경남지역본부_20041220_상반기_TTMS위탁수량(KHC)_1. 기계환경분야(0709)_1. 기계환경분야(0709)_천안추모공원 화장장 화장로(제조)" xfId="3611"/>
    <cellStyle name="_경남지역본부_20041220_상반기_TTMS위탁수량(KHC)_1. 기계환경분야(0709)_1. 기계환경분야(0709)_체크밸브 일체형 버터플라이밸브" xfId="3612"/>
    <cellStyle name="_경남지역본부_20041220_상반기_TTMS위탁수량(KHC)_1. 기계환경분야(0709)_1. 기계환경분야(0709)_협잡물제진기(제조)" xfId="3613"/>
    <cellStyle name="_경남지역본부_20041220_상반기_TTMS위탁수량(KHC)_1. 기계환경분야(0709)_1. 기계환경분야(제조)" xfId="3614"/>
    <cellStyle name="_경남지역본부_20041220_상반기_TTMS위탁수량(KHC)_1. 기계환경분야(0709)_1. 기계환경분야(제조)_공사_응집용교반기_원일기계_조달청" xfId="3615"/>
    <cellStyle name="_경남지역본부_20041220_상반기_TTMS위탁수량(KHC)_1. 기계환경분야(0709)_1. 기계환경분야(제조)_공사_응집용교반기_원일기계_조달청_설치원가" xfId="3616"/>
    <cellStyle name="_경남지역본부_20041220_상반기_TTMS위탁수량(KHC)_1. 기계환경분야(0709)_1. 기계환경분야(제조)_장묘운영센터(제조)" xfId="3617"/>
    <cellStyle name="_경남지역본부_20041220_상반기_TTMS위탁수량(KHC)_1. 기계환경분야(0709)_1. 기계환경분야(제조)_천안추모공원 화장장 화장로(제조)" xfId="3618"/>
    <cellStyle name="_경남지역본부_20041220_상반기_TTMS위탁수량(KHC)_1. 기계환경분야(0709)_1. 기계환경분야(제조)_체크밸브 일체형 버터플라이밸브" xfId="3619"/>
    <cellStyle name="_경남지역본부_20041220_상반기_TTMS위탁수량(KHC)_1. 기계환경분야(0709)_1. 기계환경분야(제조)_협잡물제진기(제조)" xfId="3620"/>
    <cellStyle name="_경남지역본부_20041220_상반기_TTMS위탁수량(KHC)_1. 기계환경분야(0709)_공사_응집용교반기_원일기계_조달청" xfId="3621"/>
    <cellStyle name="_경남지역본부_20041220_상반기_TTMS위탁수량(KHC)_1. 기계환경분야(0709)_공사_응집용교반기_원일기계_조달청_설치원가" xfId="3622"/>
    <cellStyle name="_경남지역본부_20041220_상반기_TTMS위탁수량(KHC)_공사_응집용교반기_원일기계_조달청" xfId="3623"/>
    <cellStyle name="_경남지역본부_20041220_상반기_TTMS위탁수량(KHC)_공사_응집용교반기_원일기계_조달청_설치원가" xfId="3624"/>
    <cellStyle name="_경남지역본부_20041220_상반기_TTMS위탁수량(KHC)_방송통신콘텐츠산업활성화및신규사업개발전략컨설팅추진계획" xfId="3625"/>
    <cellStyle name="_경남지역본부_20041220_상반기_TTMS위탁수량(KHC)_장묘운영센터(제조)" xfId="3626"/>
    <cellStyle name="_경남지역본부_20041220_상반기_TTMS위탁수량(KHC)_천안추모공원 화장장 화장로(제조)" xfId="3627"/>
    <cellStyle name="_경남지역본부_20041220_상반기_TTMS위탁수량(KHC)_체크밸브 일체형 버터플라이밸브" xfId="3628"/>
    <cellStyle name="_경남지역본부_20041220_상반기_TTMS위탁수량(KHC)_초전도변압기용중공형FRP.Ceyostat제작" xfId="3629"/>
    <cellStyle name="_경남지역본부_20041220_상반기_TTMS위탁수량(KHC)_초전도변압기용중공형FRP.Ceyostat제작_나들가게POS공급사업자선정" xfId="3630"/>
    <cellStyle name="_경남지역본부_20041220_상반기_TTMS위탁수량(KHC)_초전도변압기용중공형FRP.Ceyostat제작_초전도변압기용중공형FRP.Ceyostat제작" xfId="3631"/>
    <cellStyle name="_경남지역본부_20041220_상반기_TTMS위탁수량(KHC)_탈수기-제작" xfId="3632"/>
    <cellStyle name="_경남지역본부_20041220_상반기_TTMS위탁수량(KHC)_협잡물제진기(제조)" xfId="3633"/>
    <cellStyle name="_경남지역본부_20041220_상반기_강원지역본부(2006년)" xfId="3380"/>
    <cellStyle name="_경남지역본부_20041220_상반기_강원지역본부(2006년)_1. 기계환경분야(0709)" xfId="3381"/>
    <cellStyle name="_경남지역본부_20041220_상반기_강원지역본부(2006년)_1. 기계환경분야(0709)_1. 기계환경분야(0709)" xfId="3382"/>
    <cellStyle name="_경남지역본부_20041220_상반기_강원지역본부(2006년)_1. 기계환경분야(0709)_1. 기계환경분야(0709)_공사_응집용교반기_원일기계_조달청" xfId="3383"/>
    <cellStyle name="_경남지역본부_20041220_상반기_강원지역본부(2006년)_1. 기계환경분야(0709)_1. 기계환경분야(0709)_공사_응집용교반기_원일기계_조달청_설치원가" xfId="3384"/>
    <cellStyle name="_경남지역본부_20041220_상반기_강원지역본부(2006년)_1. 기계환경분야(0709)_1. 기계환경분야(0709)_장묘운영센터(제조)" xfId="3385"/>
    <cellStyle name="_경남지역본부_20041220_상반기_강원지역본부(2006년)_1. 기계환경분야(0709)_1. 기계환경분야(0709)_천안추모공원 화장장 화장로(제조)" xfId="3386"/>
    <cellStyle name="_경남지역본부_20041220_상반기_강원지역본부(2006년)_1. 기계환경분야(0709)_1. 기계환경분야(0709)_체크밸브 일체형 버터플라이밸브" xfId="3387"/>
    <cellStyle name="_경남지역본부_20041220_상반기_강원지역본부(2006년)_1. 기계환경분야(0709)_1. 기계환경분야(0709)_협잡물제진기(제조)" xfId="3388"/>
    <cellStyle name="_경남지역본부_20041220_상반기_강원지역본부(2006년)_1. 기계환경분야(0709)_1. 기계환경분야(제조)" xfId="3389"/>
    <cellStyle name="_경남지역본부_20041220_상반기_강원지역본부(2006년)_1. 기계환경분야(0709)_1. 기계환경분야(제조)_공사_응집용교반기_원일기계_조달청" xfId="3390"/>
    <cellStyle name="_경남지역본부_20041220_상반기_강원지역본부(2006년)_1. 기계환경분야(0709)_1. 기계환경분야(제조)_공사_응집용교반기_원일기계_조달청_설치원가" xfId="3391"/>
    <cellStyle name="_경남지역본부_20041220_상반기_강원지역본부(2006년)_1. 기계환경분야(0709)_1. 기계환경분야(제조)_장묘운영센터(제조)" xfId="3392"/>
    <cellStyle name="_경남지역본부_20041220_상반기_강원지역본부(2006년)_1. 기계환경분야(0709)_1. 기계환경분야(제조)_천안추모공원 화장장 화장로(제조)" xfId="3393"/>
    <cellStyle name="_경남지역본부_20041220_상반기_강원지역본부(2006년)_1. 기계환경분야(0709)_1. 기계환경분야(제조)_체크밸브 일체형 버터플라이밸브" xfId="3394"/>
    <cellStyle name="_경남지역본부_20041220_상반기_강원지역본부(2006년)_1. 기계환경분야(0709)_1. 기계환경분야(제조)_협잡물제진기(제조)" xfId="3395"/>
    <cellStyle name="_경남지역본부_20041220_상반기_강원지역본부(2006년)_1. 기계환경분야(0709)_공사_응집용교반기_원일기계_조달청" xfId="3396"/>
    <cellStyle name="_경남지역본부_20041220_상반기_강원지역본부(2006년)_1. 기계환경분야(0709)_공사_응집용교반기_원일기계_조달청_설치원가" xfId="3397"/>
    <cellStyle name="_경남지역본부_20041220_상반기_강원지역본부(2006년)_공사_응집용교반기_원일기계_조달청" xfId="3398"/>
    <cellStyle name="_경남지역본부_20041220_상반기_강원지역본부(2006년)_공사_응집용교반기_원일기계_조달청_설치원가" xfId="3399"/>
    <cellStyle name="_경남지역본부_20041220_상반기_강원지역본부(2006년)_방송통신콘텐츠산업활성화및신규사업개발전략컨설팅추진계획" xfId="3400"/>
    <cellStyle name="_경남지역본부_20041220_상반기_강원지역본부(2006년)_장묘운영센터(제조)" xfId="3401"/>
    <cellStyle name="_경남지역본부_20041220_상반기_강원지역본부(2006년)_천안추모공원 화장장 화장로(제조)" xfId="3402"/>
    <cellStyle name="_경남지역본부_20041220_상반기_강원지역본부(2006년)_체크밸브 일체형 버터플라이밸브" xfId="3403"/>
    <cellStyle name="_경남지역본부_20041220_상반기_강원지역본부(2006년)_초전도변압기용중공형FRP.Ceyostat제작" xfId="3404"/>
    <cellStyle name="_경남지역본부_20041220_상반기_강원지역본부(2006년)_초전도변압기용중공형FRP.Ceyostat제작_나들가게POS공급사업자선정" xfId="3405"/>
    <cellStyle name="_경남지역본부_20041220_상반기_강원지역본부(2006년)_초전도변압기용중공형FRP.Ceyostat제작_초전도변압기용중공형FRP.Ceyostat제작" xfId="3406"/>
    <cellStyle name="_경남지역본부_20041220_상반기_강원지역본부(2006년)_탈수기-제작" xfId="3407"/>
    <cellStyle name="_경남지역본부_20041220_상반기_강원지역본부(2006년)_협잡물제진기(제조)" xfId="3408"/>
    <cellStyle name="_경남지역본부_20041220_상반기_강원지역본부(2006년-051228)" xfId="3409"/>
    <cellStyle name="_경남지역본부_20041220_상반기_강원지역본부(2006년-051228)_1. 기계환경분야(0709)" xfId="3410"/>
    <cellStyle name="_경남지역본부_20041220_상반기_강원지역본부(2006년-051228)_1. 기계환경분야(0709)_1. 기계환경분야(0709)" xfId="3411"/>
    <cellStyle name="_경남지역본부_20041220_상반기_강원지역본부(2006년-051228)_1. 기계환경분야(0709)_1. 기계환경분야(0709)_공사_응집용교반기_원일기계_조달청" xfId="3412"/>
    <cellStyle name="_경남지역본부_20041220_상반기_강원지역본부(2006년-051228)_1. 기계환경분야(0709)_1. 기계환경분야(0709)_공사_응집용교반기_원일기계_조달청_설치원가" xfId="3413"/>
    <cellStyle name="_경남지역본부_20041220_상반기_강원지역본부(2006년-051228)_1. 기계환경분야(0709)_1. 기계환경분야(0709)_장묘운영센터(제조)" xfId="3414"/>
    <cellStyle name="_경남지역본부_20041220_상반기_강원지역본부(2006년-051228)_1. 기계환경분야(0709)_1. 기계환경분야(0709)_천안추모공원 화장장 화장로(제조)" xfId="3415"/>
    <cellStyle name="_경남지역본부_20041220_상반기_강원지역본부(2006년-051228)_1. 기계환경분야(0709)_1. 기계환경분야(0709)_체크밸브 일체형 버터플라이밸브" xfId="3416"/>
    <cellStyle name="_경남지역본부_20041220_상반기_강원지역본부(2006년-051228)_1. 기계환경분야(0709)_1. 기계환경분야(0709)_협잡물제진기(제조)" xfId="3417"/>
    <cellStyle name="_경남지역본부_20041220_상반기_강원지역본부(2006년-051228)_1. 기계환경분야(0709)_1. 기계환경분야(제조)" xfId="3418"/>
    <cellStyle name="_경남지역본부_20041220_상반기_강원지역본부(2006년-051228)_1. 기계환경분야(0709)_1. 기계환경분야(제조)_공사_응집용교반기_원일기계_조달청" xfId="3419"/>
    <cellStyle name="_경남지역본부_20041220_상반기_강원지역본부(2006년-051228)_1. 기계환경분야(0709)_1. 기계환경분야(제조)_공사_응집용교반기_원일기계_조달청_설치원가" xfId="3420"/>
    <cellStyle name="_경남지역본부_20041220_상반기_강원지역본부(2006년-051228)_1. 기계환경분야(0709)_1. 기계환경분야(제조)_장묘운영센터(제조)" xfId="3421"/>
    <cellStyle name="_경남지역본부_20041220_상반기_강원지역본부(2006년-051228)_1. 기계환경분야(0709)_1. 기계환경분야(제조)_천안추모공원 화장장 화장로(제조)" xfId="3422"/>
    <cellStyle name="_경남지역본부_20041220_상반기_강원지역본부(2006년-051228)_1. 기계환경분야(0709)_1. 기계환경분야(제조)_체크밸브 일체형 버터플라이밸브" xfId="3423"/>
    <cellStyle name="_경남지역본부_20041220_상반기_강원지역본부(2006년-051228)_1. 기계환경분야(0709)_1. 기계환경분야(제조)_협잡물제진기(제조)" xfId="3424"/>
    <cellStyle name="_경남지역본부_20041220_상반기_강원지역본부(2006년-051228)_1. 기계환경분야(0709)_공사_응집용교반기_원일기계_조달청" xfId="3425"/>
    <cellStyle name="_경남지역본부_20041220_상반기_강원지역본부(2006년-051228)_1. 기계환경분야(0709)_공사_응집용교반기_원일기계_조달청_설치원가" xfId="3426"/>
    <cellStyle name="_경남지역본부_20041220_상반기_강원지역본부(2006년-051228)_공사_응집용교반기_원일기계_조달청" xfId="3427"/>
    <cellStyle name="_경남지역본부_20041220_상반기_강원지역본부(2006년-051228)_공사_응집용교반기_원일기계_조달청_설치원가" xfId="3428"/>
    <cellStyle name="_경남지역본부_20041220_상반기_강원지역본부(2006년-051228)_방송통신콘텐츠산업활성화및신규사업개발전략컨설팅추진계획" xfId="3429"/>
    <cellStyle name="_경남지역본부_20041220_상반기_강원지역본부(2006년-051228)_장묘운영센터(제조)" xfId="3430"/>
    <cellStyle name="_경남지역본부_20041220_상반기_강원지역본부(2006년-051228)_천안추모공원 화장장 화장로(제조)" xfId="3431"/>
    <cellStyle name="_경남지역본부_20041220_상반기_강원지역본부(2006년-051228)_체크밸브 일체형 버터플라이밸브" xfId="3432"/>
    <cellStyle name="_경남지역본부_20041220_상반기_강원지역본부(2006년-051228)_초전도변압기용중공형FRP.Ceyostat제작" xfId="3433"/>
    <cellStyle name="_경남지역본부_20041220_상반기_강원지역본부(2006년-051228)_초전도변압기용중공형FRP.Ceyostat제작_나들가게POS공급사업자선정" xfId="3434"/>
    <cellStyle name="_경남지역본부_20041220_상반기_강원지역본부(2006년-051228)_초전도변압기용중공형FRP.Ceyostat제작_초전도변압기용중공형FRP.Ceyostat제작" xfId="3435"/>
    <cellStyle name="_경남지역본부_20041220_상반기_강원지역본부(2006년-051228)_탈수기-제작" xfId="3436"/>
    <cellStyle name="_경남지역본부_20041220_상반기_강원지역본부(2006년-051228)_협잡물제진기(제조)" xfId="3437"/>
    <cellStyle name="_경남지역본부_20041220_상반기_강원지역본부(2006년-060102)" xfId="3438"/>
    <cellStyle name="_경남지역본부_20041220_상반기_강원지역본부(2006년-060102)_1. 기계환경분야(0709)" xfId="3439"/>
    <cellStyle name="_경남지역본부_20041220_상반기_강원지역본부(2006년-060102)_1. 기계환경분야(0709)_1. 기계환경분야(0709)" xfId="3440"/>
    <cellStyle name="_경남지역본부_20041220_상반기_강원지역본부(2006년-060102)_1. 기계환경분야(0709)_1. 기계환경분야(0709)_공사_응집용교반기_원일기계_조달청" xfId="3441"/>
    <cellStyle name="_경남지역본부_20041220_상반기_강원지역본부(2006년-060102)_1. 기계환경분야(0709)_1. 기계환경분야(0709)_공사_응집용교반기_원일기계_조달청_설치원가" xfId="3442"/>
    <cellStyle name="_경남지역본부_20041220_상반기_강원지역본부(2006년-060102)_1. 기계환경분야(0709)_1. 기계환경분야(0709)_장묘운영센터(제조)" xfId="3443"/>
    <cellStyle name="_경남지역본부_20041220_상반기_강원지역본부(2006년-060102)_1. 기계환경분야(0709)_1. 기계환경분야(0709)_천안추모공원 화장장 화장로(제조)" xfId="3444"/>
    <cellStyle name="_경남지역본부_20041220_상반기_강원지역본부(2006년-060102)_1. 기계환경분야(0709)_1. 기계환경분야(0709)_체크밸브 일체형 버터플라이밸브" xfId="3445"/>
    <cellStyle name="_경남지역본부_20041220_상반기_강원지역본부(2006년-060102)_1. 기계환경분야(0709)_1. 기계환경분야(0709)_협잡물제진기(제조)" xfId="3446"/>
    <cellStyle name="_경남지역본부_20041220_상반기_강원지역본부(2006년-060102)_1. 기계환경분야(0709)_1. 기계환경분야(제조)" xfId="3447"/>
    <cellStyle name="_경남지역본부_20041220_상반기_강원지역본부(2006년-060102)_1. 기계환경분야(0709)_1. 기계환경분야(제조)_공사_응집용교반기_원일기계_조달청" xfId="3448"/>
    <cellStyle name="_경남지역본부_20041220_상반기_강원지역본부(2006년-060102)_1. 기계환경분야(0709)_1. 기계환경분야(제조)_공사_응집용교반기_원일기계_조달청_설치원가" xfId="3449"/>
    <cellStyle name="_경남지역본부_20041220_상반기_강원지역본부(2006년-060102)_1. 기계환경분야(0709)_1. 기계환경분야(제조)_장묘운영센터(제조)" xfId="3450"/>
    <cellStyle name="_경남지역본부_20041220_상반기_강원지역본부(2006년-060102)_1. 기계환경분야(0709)_1. 기계환경분야(제조)_천안추모공원 화장장 화장로(제조)" xfId="3451"/>
    <cellStyle name="_경남지역본부_20041220_상반기_강원지역본부(2006년-060102)_1. 기계환경분야(0709)_1. 기계환경분야(제조)_체크밸브 일체형 버터플라이밸브" xfId="3452"/>
    <cellStyle name="_경남지역본부_20041220_상반기_강원지역본부(2006년-060102)_1. 기계환경분야(0709)_1. 기계환경분야(제조)_협잡물제진기(제조)" xfId="3453"/>
    <cellStyle name="_경남지역본부_20041220_상반기_강원지역본부(2006년-060102)_1. 기계환경분야(0709)_공사_응집용교반기_원일기계_조달청" xfId="3454"/>
    <cellStyle name="_경남지역본부_20041220_상반기_강원지역본부(2006년-060102)_1. 기계환경분야(0709)_공사_응집용교반기_원일기계_조달청_설치원가" xfId="3455"/>
    <cellStyle name="_경남지역본부_20041220_상반기_강원지역본부(2006년-060102)_공사_응집용교반기_원일기계_조달청" xfId="3456"/>
    <cellStyle name="_경남지역본부_20041220_상반기_강원지역본부(2006년-060102)_공사_응집용교반기_원일기계_조달청_설치원가" xfId="3457"/>
    <cellStyle name="_경남지역본부_20041220_상반기_강원지역본부(2006년-060102)_방송통신콘텐츠산업활성화및신규사업개발전략컨설팅추진계획" xfId="3458"/>
    <cellStyle name="_경남지역본부_20041220_상반기_강원지역본부(2006년-060102)_장묘운영센터(제조)" xfId="3459"/>
    <cellStyle name="_경남지역본부_20041220_상반기_강원지역본부(2006년-060102)_천안추모공원 화장장 화장로(제조)" xfId="3460"/>
    <cellStyle name="_경남지역본부_20041220_상반기_강원지역본부(2006년-060102)_체크밸브 일체형 버터플라이밸브" xfId="3461"/>
    <cellStyle name="_경남지역본부_20041220_상반기_강원지역본부(2006년-060102)_초전도변압기용중공형FRP.Ceyostat제작" xfId="3462"/>
    <cellStyle name="_경남지역본부_20041220_상반기_강원지역본부(2006년-060102)_초전도변압기용중공형FRP.Ceyostat제작_나들가게POS공급사업자선정" xfId="3463"/>
    <cellStyle name="_경남지역본부_20041220_상반기_강원지역본부(2006년-060102)_초전도변압기용중공형FRP.Ceyostat제작_초전도변압기용중공형FRP.Ceyostat제작" xfId="3464"/>
    <cellStyle name="_경남지역본부_20041220_상반기_강원지역본부(2006년-060102)_탈수기-제작" xfId="3465"/>
    <cellStyle name="_경남지역본부_20041220_상반기_강원지역본부(2006년-060102)_협잡물제진기(제조)" xfId="3466"/>
    <cellStyle name="_경남지역본부_20041220_상반기_경남본부_2006년도_유지관리대상수량" xfId="3467"/>
    <cellStyle name="_경남지역본부_20041220_상반기_경남본부_2006년도_유지관리대상수량_경남지역본부(2006년)" xfId="3468"/>
    <cellStyle name="_경남지역본부_20041220_상반기_경남본부_2006년도_유지관리대상수량_경남지역본부(2006년)_방송통신콘텐츠산업활성화및신규사업개발전략컨설팅추진계획" xfId="3469"/>
    <cellStyle name="_경남지역본부_20041220_상반기_경남본부_2006년도_유지관리대상수량_경남지역본부(2006년)_초전도변압기용중공형FRP.Ceyostat제작" xfId="3470"/>
    <cellStyle name="_경남지역본부_20041220_상반기_경남본부_2006년도_유지관리대상수량_경남지역본부(2006년)_초전도변압기용중공형FRP.Ceyostat제작_나들가게POS공급사업자선정" xfId="3471"/>
    <cellStyle name="_경남지역본부_20041220_상반기_경남본부_2006년도_유지관리대상수량_경남지역본부(2006년)_초전도변압기용중공형FRP.Ceyostat제작_초전도변압기용중공형FRP.Ceyostat제작" xfId="3472"/>
    <cellStyle name="_경남지역본부_20041220_상반기_경남본부_2006년도_유지관리대상수량_경남지역본부(2006년도)" xfId="3473"/>
    <cellStyle name="_경남지역본부_20041220_상반기_경남본부_2006년도_유지관리대상수량_경남지역본부(2006년도)_방송통신콘텐츠산업활성화및신규사업개발전략컨설팅추진계획" xfId="3474"/>
    <cellStyle name="_경남지역본부_20041220_상반기_경남본부_2006년도_유지관리대상수량_경남지역본부(2006년도)_초전도변압기용중공형FRP.Ceyostat제작" xfId="3475"/>
    <cellStyle name="_경남지역본부_20041220_상반기_경남본부_2006년도_유지관리대상수량_경남지역본부(2006년도)_초전도변압기용중공형FRP.Ceyostat제작_나들가게POS공급사업자선정" xfId="3476"/>
    <cellStyle name="_경남지역본부_20041220_상반기_경남본부_2006년도_유지관리대상수량_경남지역본부(2006년도)_초전도변압기용중공형FRP.Ceyostat제작_초전도변압기용중공형FRP.Ceyostat제작" xfId="3477"/>
    <cellStyle name="_경남지역본부_20041220_상반기_경남본부_2006년도_유지관리대상수량_방송통신콘텐츠산업활성화및신규사업개발전략컨설팅추진계획" xfId="3478"/>
    <cellStyle name="_경남지역본부_20041220_상반기_경남본부_2006년도_유지관리대상수량_초전도변압기용중공형FRP.Ceyostat제작" xfId="3479"/>
    <cellStyle name="_경남지역본부_20041220_상반기_경남본부_2006년도_유지관리대상수량_초전도변압기용중공형FRP.Ceyostat제작_나들가게POS공급사업자선정" xfId="3480"/>
    <cellStyle name="_경남지역본부_20041220_상반기_경남본부_2006년도_유지관리대상수량_초전도변압기용중공형FRP.Ceyostat제작_초전도변압기용중공형FRP.Ceyostat제작" xfId="3481"/>
    <cellStyle name="_경남지역본부_20041220_상반기_공사_응집용교반기_원일기계_조달청" xfId="3482"/>
    <cellStyle name="_경남지역본부_20041220_상반기_공사_응집용교반기_원일기계_조달청_설치원가" xfId="3483"/>
    <cellStyle name="_경남지역본부_20041220_상반기_방송통신콘텐츠산업활성화및신규사업개발전략컨설팅추진계획" xfId="3484"/>
    <cellStyle name="_경남지역본부_20041220_상반기_시흥청소년수련관07-03" xfId="1106"/>
    <cellStyle name="_경남지역본부_20041220_상반기_여수시범거리간판07-03" xfId="1107"/>
    <cellStyle name="_경남지역본부_20041220_상반기_장묘운영센터(제조)" xfId="3485"/>
    <cellStyle name="_경남지역본부_20041220_상반기_중부지역본부(2006년)_기준" xfId="3486"/>
    <cellStyle name="_경남지역본부_20041220_상반기_중부지역본부(2006년)_기준_경남지역본부(2006년)" xfId="3487"/>
    <cellStyle name="_경남지역본부_20041220_상반기_중부지역본부(2006년)_기준_경남지역본부(2006년)_방송통신콘텐츠산업활성화및신규사업개발전략컨설팅추진계획" xfId="3488"/>
    <cellStyle name="_경남지역본부_20041220_상반기_중부지역본부(2006년)_기준_경남지역본부(2006년)_초전도변압기용중공형FRP.Ceyostat제작" xfId="3489"/>
    <cellStyle name="_경남지역본부_20041220_상반기_중부지역본부(2006년)_기준_경남지역본부(2006년)_초전도변압기용중공형FRP.Ceyostat제작_나들가게POS공급사업자선정" xfId="3490"/>
    <cellStyle name="_경남지역본부_20041220_상반기_중부지역본부(2006년)_기준_경남지역본부(2006년)_초전도변압기용중공형FRP.Ceyostat제작_초전도변압기용중공형FRP.Ceyostat제작" xfId="3491"/>
    <cellStyle name="_경남지역본부_20041220_상반기_중부지역본부(2006년)_기준_경남지역본부(2006년도)" xfId="3492"/>
    <cellStyle name="_경남지역본부_20041220_상반기_중부지역본부(2006년)_기준_경남지역본부(2006년도)_방송통신콘텐츠산업활성화및신규사업개발전략컨설팅추진계획" xfId="3493"/>
    <cellStyle name="_경남지역본부_20041220_상반기_중부지역본부(2006년)_기준_경남지역본부(2006년도)_초전도변압기용중공형FRP.Ceyostat제작" xfId="3494"/>
    <cellStyle name="_경남지역본부_20041220_상반기_중부지역본부(2006년)_기준_경남지역본부(2006년도)_초전도변압기용중공형FRP.Ceyostat제작_나들가게POS공급사업자선정" xfId="3495"/>
    <cellStyle name="_경남지역본부_20041220_상반기_중부지역본부(2006년)_기준_경남지역본부(2006년도)_초전도변압기용중공형FRP.Ceyostat제작_초전도변압기용중공형FRP.Ceyostat제작" xfId="3496"/>
    <cellStyle name="_경남지역본부_20041220_상반기_중부지역본부(2006년)_기준_경북지역본부(2006년)" xfId="3497"/>
    <cellStyle name="_경남지역본부_20041220_상반기_중부지역본부(2006년)_기준_경북지역본부(2006년)_방송통신콘텐츠산업활성화및신규사업개발전략컨설팅추진계획" xfId="3498"/>
    <cellStyle name="_경남지역본부_20041220_상반기_중부지역본부(2006년)_기준_경북지역본부(2006년)_초전도변압기용중공형FRP.Ceyostat제작" xfId="3499"/>
    <cellStyle name="_경남지역본부_20041220_상반기_중부지역본부(2006년)_기준_경북지역본부(2006년)_초전도변압기용중공형FRP.Ceyostat제작_나들가게POS공급사업자선정" xfId="3500"/>
    <cellStyle name="_경남지역본부_20041220_상반기_중부지역본부(2006년)_기준_경북지역본부(2006년)_초전도변압기용중공형FRP.Ceyostat제작_초전도변압기용중공형FRP.Ceyostat제작" xfId="3501"/>
    <cellStyle name="_경남지역본부_20041220_상반기_중부지역본부(2006년)_기준_경북지역본부(2006년도)" xfId="3502"/>
    <cellStyle name="_경남지역본부_20041220_상반기_중부지역본부(2006년)_기준_경북지역본부(2006년도)_방송통신콘텐츠산업활성화및신규사업개발전략컨설팅추진계획" xfId="3503"/>
    <cellStyle name="_경남지역본부_20041220_상반기_중부지역본부(2006년)_기준_경북지역본부(2006년도)_초전도변압기용중공형FRP.Ceyostat제작" xfId="3504"/>
    <cellStyle name="_경남지역본부_20041220_상반기_중부지역본부(2006년)_기준_경북지역본부(2006년도)_초전도변압기용중공형FRP.Ceyostat제작_나들가게POS공급사업자선정" xfId="3505"/>
    <cellStyle name="_경남지역본부_20041220_상반기_중부지역본부(2006년)_기준_경북지역본부(2006년도)_초전도변압기용중공형FRP.Ceyostat제작_초전도변압기용중공형FRP.Ceyostat제작" xfId="3506"/>
    <cellStyle name="_경남지역본부_20041220_상반기_중부지역본부(2006년)_기준_방송통신콘텐츠산업활성화및신규사업개발전략컨설팅추진계획" xfId="3507"/>
    <cellStyle name="_경남지역본부_20041220_상반기_중부지역본부(2006년)_기준_초전도변압기용중공형FRP.Ceyostat제작" xfId="3508"/>
    <cellStyle name="_경남지역본부_20041220_상반기_중부지역본부(2006년)_기준_초전도변압기용중공형FRP.Ceyostat제작_나들가게POS공급사업자선정" xfId="3509"/>
    <cellStyle name="_경남지역본부_20041220_상반기_중부지역본부(2006년)_기준_초전도변압기용중공형FRP.Ceyostat제작_초전도변압기용중공형FRP.Ceyostat제작" xfId="3510"/>
    <cellStyle name="_경남지역본부_20041220_상반기_중부지역본부(2006년-051220)" xfId="3511"/>
    <cellStyle name="_경남지역본부_20041220_상반기_중부지역본부(2006년-051220)_1. 기계환경분야(0709)" xfId="3512"/>
    <cellStyle name="_경남지역본부_20041220_상반기_중부지역본부(2006년-051220)_1. 기계환경분야(0709)_1. 기계환경분야(0709)" xfId="3513"/>
    <cellStyle name="_경남지역본부_20041220_상반기_중부지역본부(2006년-051220)_1. 기계환경분야(0709)_1. 기계환경분야(0709)_공사_응집용교반기_원일기계_조달청" xfId="3514"/>
    <cellStyle name="_경남지역본부_20041220_상반기_중부지역본부(2006년-051220)_1. 기계환경분야(0709)_1. 기계환경분야(0709)_공사_응집용교반기_원일기계_조달청_설치원가" xfId="3515"/>
    <cellStyle name="_경남지역본부_20041220_상반기_중부지역본부(2006년-051220)_1. 기계환경분야(0709)_1. 기계환경분야(0709)_장묘운영센터(제조)" xfId="3516"/>
    <cellStyle name="_경남지역본부_20041220_상반기_중부지역본부(2006년-051220)_1. 기계환경분야(0709)_1. 기계환경분야(0709)_천안추모공원 화장장 화장로(제조)" xfId="3517"/>
    <cellStyle name="_경남지역본부_20041220_상반기_중부지역본부(2006년-051220)_1. 기계환경분야(0709)_1. 기계환경분야(0709)_체크밸브 일체형 버터플라이밸브" xfId="3518"/>
    <cellStyle name="_경남지역본부_20041220_상반기_중부지역본부(2006년-051220)_1. 기계환경분야(0709)_1. 기계환경분야(0709)_협잡물제진기(제조)" xfId="3519"/>
    <cellStyle name="_경남지역본부_20041220_상반기_중부지역본부(2006년-051220)_1. 기계환경분야(0709)_1. 기계환경분야(제조)" xfId="3520"/>
    <cellStyle name="_경남지역본부_20041220_상반기_중부지역본부(2006년-051220)_1. 기계환경분야(0709)_1. 기계환경분야(제조)_공사_응집용교반기_원일기계_조달청" xfId="3521"/>
    <cellStyle name="_경남지역본부_20041220_상반기_중부지역본부(2006년-051220)_1. 기계환경분야(0709)_1. 기계환경분야(제조)_공사_응집용교반기_원일기계_조달청_설치원가" xfId="3522"/>
    <cellStyle name="_경남지역본부_20041220_상반기_중부지역본부(2006년-051220)_1. 기계환경분야(0709)_1. 기계환경분야(제조)_장묘운영센터(제조)" xfId="3523"/>
    <cellStyle name="_경남지역본부_20041220_상반기_중부지역본부(2006년-051220)_1. 기계환경분야(0709)_1. 기계환경분야(제조)_천안추모공원 화장장 화장로(제조)" xfId="3524"/>
    <cellStyle name="_경남지역본부_20041220_상반기_중부지역본부(2006년-051220)_1. 기계환경분야(0709)_1. 기계환경분야(제조)_체크밸브 일체형 버터플라이밸브" xfId="3525"/>
    <cellStyle name="_경남지역본부_20041220_상반기_중부지역본부(2006년-051220)_1. 기계환경분야(0709)_1. 기계환경분야(제조)_협잡물제진기(제조)" xfId="3526"/>
    <cellStyle name="_경남지역본부_20041220_상반기_중부지역본부(2006년-051220)_1. 기계환경분야(0709)_공사_응집용교반기_원일기계_조달청" xfId="3527"/>
    <cellStyle name="_경남지역본부_20041220_상반기_중부지역본부(2006년-051220)_1. 기계환경분야(0709)_공사_응집용교반기_원일기계_조달청_설치원가" xfId="3528"/>
    <cellStyle name="_경남지역본부_20041220_상반기_중부지역본부(2006년-051220)_공사_응집용교반기_원일기계_조달청" xfId="3529"/>
    <cellStyle name="_경남지역본부_20041220_상반기_중부지역본부(2006년-051220)_공사_응집용교반기_원일기계_조달청_설치원가" xfId="3530"/>
    <cellStyle name="_경남지역본부_20041220_상반기_중부지역본부(2006년-051220)_방송통신콘텐츠산업활성화및신규사업개발전략컨설팅추진계획" xfId="3531"/>
    <cellStyle name="_경남지역본부_20041220_상반기_중부지역본부(2006년-051220)_장묘운영센터(제조)" xfId="3532"/>
    <cellStyle name="_경남지역본부_20041220_상반기_중부지역본부(2006년-051220)_천안추모공원 화장장 화장로(제조)" xfId="3533"/>
    <cellStyle name="_경남지역본부_20041220_상반기_중부지역본부(2006년-051220)_체크밸브 일체형 버터플라이밸브" xfId="3534"/>
    <cellStyle name="_경남지역본부_20041220_상반기_중부지역본부(2006년-051220)_초전도변압기용중공형FRP.Ceyostat제작" xfId="3535"/>
    <cellStyle name="_경남지역본부_20041220_상반기_중부지역본부(2006년-051220)_초전도변압기용중공형FRP.Ceyostat제작_나들가게POS공급사업자선정" xfId="3536"/>
    <cellStyle name="_경남지역본부_20041220_상반기_중부지역본부(2006년-051220)_초전도변압기용중공형FRP.Ceyostat제작_초전도변압기용중공형FRP.Ceyostat제작" xfId="3537"/>
    <cellStyle name="_경남지역본부_20041220_상반기_중부지역본부(2006년-051220)_탈수기-제작" xfId="3538"/>
    <cellStyle name="_경남지역본부_20041220_상반기_중부지역본부(2006년-051220)_협잡물제진기(제조)" xfId="3539"/>
    <cellStyle name="_경남지역본부_20041220_상반기_중부지역본부(2006년-051228)" xfId="3540"/>
    <cellStyle name="_경남지역본부_20041220_상반기_중부지역본부(2006년-051228)_1. 기계환경분야(0709)" xfId="3541"/>
    <cellStyle name="_경남지역본부_20041220_상반기_중부지역본부(2006년-051228)_1. 기계환경분야(0709)_1. 기계환경분야(0709)" xfId="3542"/>
    <cellStyle name="_경남지역본부_20041220_상반기_중부지역본부(2006년-051228)_1. 기계환경분야(0709)_1. 기계환경분야(0709)_공사_응집용교반기_원일기계_조달청" xfId="3543"/>
    <cellStyle name="_경남지역본부_20041220_상반기_중부지역본부(2006년-051228)_1. 기계환경분야(0709)_1. 기계환경분야(0709)_공사_응집용교반기_원일기계_조달청_설치원가" xfId="3544"/>
    <cellStyle name="_경남지역본부_20041220_상반기_중부지역본부(2006년-051228)_1. 기계환경분야(0709)_1. 기계환경분야(0709)_장묘운영센터(제조)" xfId="3545"/>
    <cellStyle name="_경남지역본부_20041220_상반기_중부지역본부(2006년-051228)_1. 기계환경분야(0709)_1. 기계환경분야(0709)_천안추모공원 화장장 화장로(제조)" xfId="3546"/>
    <cellStyle name="_경남지역본부_20041220_상반기_중부지역본부(2006년-051228)_1. 기계환경분야(0709)_1. 기계환경분야(0709)_체크밸브 일체형 버터플라이밸브" xfId="3547"/>
    <cellStyle name="_경남지역본부_20041220_상반기_중부지역본부(2006년-051228)_1. 기계환경분야(0709)_1. 기계환경분야(0709)_협잡물제진기(제조)" xfId="3548"/>
    <cellStyle name="_경남지역본부_20041220_상반기_중부지역본부(2006년-051228)_1. 기계환경분야(0709)_1. 기계환경분야(제조)" xfId="3549"/>
    <cellStyle name="_경남지역본부_20041220_상반기_중부지역본부(2006년-051228)_1. 기계환경분야(0709)_1. 기계환경분야(제조)_공사_응집용교반기_원일기계_조달청" xfId="3550"/>
    <cellStyle name="_경남지역본부_20041220_상반기_중부지역본부(2006년-051228)_1. 기계환경분야(0709)_1. 기계환경분야(제조)_공사_응집용교반기_원일기계_조달청_설치원가" xfId="3551"/>
    <cellStyle name="_경남지역본부_20041220_상반기_중부지역본부(2006년-051228)_1. 기계환경분야(0709)_1. 기계환경분야(제조)_장묘운영센터(제조)" xfId="3552"/>
    <cellStyle name="_경남지역본부_20041220_상반기_중부지역본부(2006년-051228)_1. 기계환경분야(0709)_1. 기계환경분야(제조)_천안추모공원 화장장 화장로(제조)" xfId="3553"/>
    <cellStyle name="_경남지역본부_20041220_상반기_중부지역본부(2006년-051228)_1. 기계환경분야(0709)_1. 기계환경분야(제조)_체크밸브 일체형 버터플라이밸브" xfId="3554"/>
    <cellStyle name="_경남지역본부_20041220_상반기_중부지역본부(2006년-051228)_1. 기계환경분야(0709)_1. 기계환경분야(제조)_협잡물제진기(제조)" xfId="3555"/>
    <cellStyle name="_경남지역본부_20041220_상반기_중부지역본부(2006년-051228)_1. 기계환경분야(0709)_공사_응집용교반기_원일기계_조달청" xfId="3556"/>
    <cellStyle name="_경남지역본부_20041220_상반기_중부지역본부(2006년-051228)_1. 기계환경분야(0709)_공사_응집용교반기_원일기계_조달청_설치원가" xfId="3557"/>
    <cellStyle name="_경남지역본부_20041220_상반기_중부지역본부(2006년-051228)_공사_응집용교반기_원일기계_조달청" xfId="3558"/>
    <cellStyle name="_경남지역본부_20041220_상반기_중부지역본부(2006년-051228)_공사_응집용교반기_원일기계_조달청_설치원가" xfId="3559"/>
    <cellStyle name="_경남지역본부_20041220_상반기_중부지역본부(2006년-051228)_방송통신콘텐츠산업활성화및신규사업개발전략컨설팅추진계획" xfId="3560"/>
    <cellStyle name="_경남지역본부_20041220_상반기_중부지역본부(2006년-051228)_장묘운영센터(제조)" xfId="3561"/>
    <cellStyle name="_경남지역본부_20041220_상반기_중부지역본부(2006년-051228)_천안추모공원 화장장 화장로(제조)" xfId="3562"/>
    <cellStyle name="_경남지역본부_20041220_상반기_중부지역본부(2006년-051228)_체크밸브 일체형 버터플라이밸브" xfId="3563"/>
    <cellStyle name="_경남지역본부_20041220_상반기_중부지역본부(2006년-051228)_초전도변압기용중공형FRP.Ceyostat제작" xfId="3564"/>
    <cellStyle name="_경남지역본부_20041220_상반기_중부지역본부(2006년-051228)_초전도변압기용중공형FRP.Ceyostat제작_나들가게POS공급사업자선정" xfId="3565"/>
    <cellStyle name="_경남지역본부_20041220_상반기_중부지역본부(2006년-051228)_초전도변압기용중공형FRP.Ceyostat제작_초전도변압기용중공형FRP.Ceyostat제작" xfId="3566"/>
    <cellStyle name="_경남지역본부_20041220_상반기_중부지역본부(2006년-051228)_탈수기-제작" xfId="3567"/>
    <cellStyle name="_경남지역본부_20041220_상반기_중부지역본부(2006년-051228)_협잡물제진기(제조)" xfId="3568"/>
    <cellStyle name="_경남지역본부_20041220_상반기_중부지역본부(2006년-060102)" xfId="3569"/>
    <cellStyle name="_경남지역본부_20041220_상반기_중부지역본부(2006년-060102)_1. 기계환경분야(0709)" xfId="3570"/>
    <cellStyle name="_경남지역본부_20041220_상반기_중부지역본부(2006년-060102)_1. 기계환경분야(0709)_1. 기계환경분야(0709)" xfId="3571"/>
    <cellStyle name="_경남지역본부_20041220_상반기_중부지역본부(2006년-060102)_1. 기계환경분야(0709)_1. 기계환경분야(0709)_공사_응집용교반기_원일기계_조달청" xfId="3572"/>
    <cellStyle name="_경남지역본부_20041220_상반기_중부지역본부(2006년-060102)_1. 기계환경분야(0709)_1. 기계환경분야(0709)_공사_응집용교반기_원일기계_조달청_설치원가" xfId="3573"/>
    <cellStyle name="_경남지역본부_20041220_상반기_중부지역본부(2006년-060102)_1. 기계환경분야(0709)_1. 기계환경분야(0709)_장묘운영센터(제조)" xfId="3574"/>
    <cellStyle name="_경남지역본부_20041220_상반기_중부지역본부(2006년-060102)_1. 기계환경분야(0709)_1. 기계환경분야(0709)_천안추모공원 화장장 화장로(제조)" xfId="3575"/>
    <cellStyle name="_경남지역본부_20041220_상반기_중부지역본부(2006년-060102)_1. 기계환경분야(0709)_1. 기계환경분야(0709)_체크밸브 일체형 버터플라이밸브" xfId="3576"/>
    <cellStyle name="_경남지역본부_20041220_상반기_중부지역본부(2006년-060102)_1. 기계환경분야(0709)_1. 기계환경분야(0709)_협잡물제진기(제조)" xfId="3577"/>
    <cellStyle name="_경남지역본부_20041220_상반기_중부지역본부(2006년-060102)_1. 기계환경분야(0709)_1. 기계환경분야(제조)" xfId="3578"/>
    <cellStyle name="_경남지역본부_20041220_상반기_중부지역본부(2006년-060102)_1. 기계환경분야(0709)_1. 기계환경분야(제조)_공사_응집용교반기_원일기계_조달청" xfId="3579"/>
    <cellStyle name="_경남지역본부_20041220_상반기_중부지역본부(2006년-060102)_1. 기계환경분야(0709)_1. 기계환경분야(제조)_공사_응집용교반기_원일기계_조달청_설치원가" xfId="3580"/>
    <cellStyle name="_경남지역본부_20041220_상반기_중부지역본부(2006년-060102)_1. 기계환경분야(0709)_1. 기계환경분야(제조)_장묘운영센터(제조)" xfId="3581"/>
    <cellStyle name="_경남지역본부_20041220_상반기_중부지역본부(2006년-060102)_1. 기계환경분야(0709)_1. 기계환경분야(제조)_천안추모공원 화장장 화장로(제조)" xfId="3582"/>
    <cellStyle name="_경남지역본부_20041220_상반기_중부지역본부(2006년-060102)_1. 기계환경분야(0709)_1. 기계환경분야(제조)_체크밸브 일체형 버터플라이밸브" xfId="3583"/>
    <cellStyle name="_경남지역본부_20041220_상반기_중부지역본부(2006년-060102)_1. 기계환경분야(0709)_1. 기계환경분야(제조)_협잡물제진기(제조)" xfId="3584"/>
    <cellStyle name="_경남지역본부_20041220_상반기_중부지역본부(2006년-060102)_1. 기계환경분야(0709)_공사_응집용교반기_원일기계_조달청" xfId="3585"/>
    <cellStyle name="_경남지역본부_20041220_상반기_중부지역본부(2006년-060102)_1. 기계환경분야(0709)_공사_응집용교반기_원일기계_조달청_설치원가" xfId="3586"/>
    <cellStyle name="_경남지역본부_20041220_상반기_중부지역본부(2006년-060102)_공사_응집용교반기_원일기계_조달청" xfId="3587"/>
    <cellStyle name="_경남지역본부_20041220_상반기_중부지역본부(2006년-060102)_공사_응집용교반기_원일기계_조달청_설치원가" xfId="3588"/>
    <cellStyle name="_경남지역본부_20041220_상반기_중부지역본부(2006년-060102)_방송통신콘텐츠산업활성화및신규사업개발전략컨설팅추진계획" xfId="3589"/>
    <cellStyle name="_경남지역본부_20041220_상반기_중부지역본부(2006년-060102)_장묘운영센터(제조)" xfId="3590"/>
    <cellStyle name="_경남지역본부_20041220_상반기_중부지역본부(2006년-060102)_천안추모공원 화장장 화장로(제조)" xfId="3591"/>
    <cellStyle name="_경남지역본부_20041220_상반기_중부지역본부(2006년-060102)_체크밸브 일체형 버터플라이밸브" xfId="3592"/>
    <cellStyle name="_경남지역본부_20041220_상반기_중부지역본부(2006년-060102)_초전도변압기용중공형FRP.Ceyostat제작" xfId="3593"/>
    <cellStyle name="_경남지역본부_20041220_상반기_중부지역본부(2006년-060102)_초전도변압기용중공형FRP.Ceyostat제작_나들가게POS공급사업자선정" xfId="3594"/>
    <cellStyle name="_경남지역본부_20041220_상반기_중부지역본부(2006년-060102)_초전도변압기용중공형FRP.Ceyostat제작_초전도변압기용중공형FRP.Ceyostat제작" xfId="3595"/>
    <cellStyle name="_경남지역본부_20041220_상반기_중부지역본부(2006년-060102)_탈수기-제작" xfId="3596"/>
    <cellStyle name="_경남지역본부_20041220_상반기_중부지역본부(2006년-060102)_협잡물제진기(제조)" xfId="3597"/>
    <cellStyle name="_경남지역본부_20041220_상반기_천안추모공원 화장장 화장로(제조)" xfId="3598"/>
    <cellStyle name="_경남지역본부_20041220_상반기_체크밸브 일체형 버터플라이밸브" xfId="3599"/>
    <cellStyle name="_경남지역본부_20041220_상반기_초전도변압기용중공형FRP.Ceyostat제작" xfId="3600"/>
    <cellStyle name="_경남지역본부_20041220_상반기_초전도변압기용중공형FRP.Ceyostat제작_나들가게POS공급사업자선정" xfId="3601"/>
    <cellStyle name="_경남지역본부_20041220_상반기_초전도변압기용중공형FRP.Ceyostat제작_초전도변압기용중공형FRP.Ceyostat제작" xfId="3602"/>
    <cellStyle name="_경남지역본부_20041220_상반기_탈수기-제작" xfId="3603"/>
    <cellStyle name="_경남지역본부_20041220_상반기_협잡물제진기(제조)" xfId="3604"/>
    <cellStyle name="_경남지역본부-_방송통신콘텐츠산업활성화및신규사업개발전략컨설팅추진계획" xfId="3634"/>
    <cellStyle name="_경남지역본부-_초전도변압기용중공형FRP.Ceyostat제작" xfId="3635"/>
    <cellStyle name="_경남지역본부-_초전도변압기용중공형FRP.Ceyostat제작_나들가게POS공급사업자선정" xfId="3636"/>
    <cellStyle name="_경남지역본부-_초전도변압기용중공형FRP.Ceyostat제작_초전도변압기용중공형FRP.Ceyostat제작" xfId="3637"/>
    <cellStyle name="_경북지역본부-" xfId="3639"/>
    <cellStyle name="_경북지역본부-_방송통신콘텐츠산업활성화및신규사업개발전략컨설팅추진계획" xfId="3640"/>
    <cellStyle name="_경북지역본부-_초전도변압기용중공형FRP.Ceyostat제작" xfId="3641"/>
    <cellStyle name="_경북지역본부-_초전도변압기용중공형FRP.Ceyostat제작_나들가게POS공급사업자선정" xfId="3642"/>
    <cellStyle name="_경북지역본부-_초전도변압기용중공형FRP.Ceyostat제작_초전도변압기용중공형FRP.Ceyostat제작" xfId="3643"/>
    <cellStyle name="_계중기(최종)" xfId="3644"/>
    <cellStyle name="_계중기(최종)_1. 기계환경분야(0709)" xfId="3645"/>
    <cellStyle name="_계중기(최종)_1. 기계환경분야(0709)_1. 기계환경분야(0709)" xfId="3646"/>
    <cellStyle name="_계중기(최종)_1. 기계환경분야(0709)_1. 기계환경분야(0709)_공사_응집용교반기_원일기계_조달청" xfId="3647"/>
    <cellStyle name="_계중기(최종)_1. 기계환경분야(0709)_1. 기계환경분야(0709)_공사_응집용교반기_원일기계_조달청_설치원가" xfId="3648"/>
    <cellStyle name="_계중기(최종)_1. 기계환경분야(0709)_1. 기계환경분야(0709)_장묘운영센터(제조)" xfId="3649"/>
    <cellStyle name="_계중기(최종)_1. 기계환경분야(0709)_1. 기계환경분야(0709)_천안추모공원 화장장 화장로(제조)" xfId="3650"/>
    <cellStyle name="_계중기(최종)_1. 기계환경분야(0709)_1. 기계환경분야(0709)_체크밸브 일체형 버터플라이밸브" xfId="3651"/>
    <cellStyle name="_계중기(최종)_1. 기계환경분야(0709)_1. 기계환경분야(0709)_협잡물제진기(제조)" xfId="3652"/>
    <cellStyle name="_계중기(최종)_1. 기계환경분야(0709)_1. 기계환경분야(제조)" xfId="3653"/>
    <cellStyle name="_계중기(최종)_1. 기계환경분야(0709)_1. 기계환경분야(제조)_공사_응집용교반기_원일기계_조달청" xfId="3654"/>
    <cellStyle name="_계중기(최종)_1. 기계환경분야(0709)_1. 기계환경분야(제조)_공사_응집용교반기_원일기계_조달청_설치원가" xfId="3655"/>
    <cellStyle name="_계중기(최종)_1. 기계환경분야(0709)_1. 기계환경분야(제조)_장묘운영센터(제조)" xfId="3656"/>
    <cellStyle name="_계중기(최종)_1. 기계환경분야(0709)_1. 기계환경분야(제조)_천안추모공원 화장장 화장로(제조)" xfId="3657"/>
    <cellStyle name="_계중기(최종)_1. 기계환경분야(0709)_1. 기계환경분야(제조)_체크밸브 일체형 버터플라이밸브" xfId="3658"/>
    <cellStyle name="_계중기(최종)_1. 기계환경분야(0709)_1. 기계환경분야(제조)_협잡물제진기(제조)" xfId="3659"/>
    <cellStyle name="_계중기(최종)_1. 기계환경분야(0709)_공사_응집용교반기_원일기계_조달청" xfId="3660"/>
    <cellStyle name="_계중기(최종)_1. 기계환경분야(0709)_공사_응집용교반기_원일기계_조달청_설치원가" xfId="3661"/>
    <cellStyle name="_계중기(최종)_공사_응집용교반기_원일기계_조달청" xfId="3662"/>
    <cellStyle name="_계중기(최종)_공사_응집용교반기_원일기계_조달청_설치원가" xfId="3663"/>
    <cellStyle name="_계중기(최종)_장묘운영센터(제조)" xfId="3664"/>
    <cellStyle name="_계중기(최종)_천안추모공원 화장장 화장로(제조)" xfId="3665"/>
    <cellStyle name="_계중기(최종)_체크밸브 일체형 버터플라이밸브" xfId="3666"/>
    <cellStyle name="_계중기(최종)_협잡물제진기(제조)" xfId="3667"/>
    <cellStyle name="_설치_동천배수펌프장" xfId="3802"/>
    <cellStyle name="_설치-1" xfId="3804"/>
    <cellStyle name="_순천 남부시장" xfId="3828"/>
    <cellStyle name="_순천 남부시장_1. 기계환경분야(0709)" xfId="3830"/>
    <cellStyle name="_순천 남부시장_1. 기계환경분야(0709)_1. 기계환경분야(0709)" xfId="3831"/>
    <cellStyle name="_순천 남부시장_1. 기계환경분야(0709)_1. 기계환경분야(0709)_공사_응집용교반기_원일기계_조달청" xfId="3832"/>
    <cellStyle name="_순천 남부시장_1. 기계환경분야(0709)_1. 기계환경분야(0709)_공사_응집용교반기_원일기계_조달청_설치원가" xfId="3833"/>
    <cellStyle name="_순천 남부시장_1. 기계환경분야(0709)_1. 기계환경분야(0709)_장묘운영센터(제조)" xfId="3834"/>
    <cellStyle name="_순천 남부시장_1. 기계환경분야(0709)_1. 기계환경분야(0709)_천안추모공원 화장장 화장로(제조)" xfId="3835"/>
    <cellStyle name="_순천 남부시장_1. 기계환경분야(0709)_1. 기계환경분야(0709)_체크밸브 일체형 버터플라이밸브" xfId="3836"/>
    <cellStyle name="_순천 남부시장_1. 기계환경분야(0709)_1. 기계환경분야(0709)_협잡물제진기(제조)" xfId="3837"/>
    <cellStyle name="_순천 남부시장_1. 기계환경분야(0709)_1. 기계환경분야(제조)" xfId="3838"/>
    <cellStyle name="_순천 남부시장_1. 기계환경분야(0709)_1. 기계환경분야(제조)_공사_응집용교반기_원일기계_조달청" xfId="3839"/>
    <cellStyle name="_순천 남부시장_1. 기계환경분야(0709)_1. 기계환경분야(제조)_공사_응집용교반기_원일기계_조달청_설치원가" xfId="3840"/>
    <cellStyle name="_순천 남부시장_1. 기계환경분야(0709)_1. 기계환경분야(제조)_장묘운영센터(제조)" xfId="3841"/>
    <cellStyle name="_순천 남부시장_1. 기계환경분야(0709)_1. 기계환경분야(제조)_천안추모공원 화장장 화장로(제조)" xfId="3842"/>
    <cellStyle name="_순천 남부시장_1. 기계환경분야(0709)_1. 기계환경분야(제조)_체크밸브 일체형 버터플라이밸브" xfId="3843"/>
    <cellStyle name="_순천 남부시장_1. 기계환경분야(0709)_1. 기계환경분야(제조)_협잡물제진기(제조)" xfId="3844"/>
    <cellStyle name="_순천 남부시장_1. 기계환경분야(0709)_공사_응집용교반기_원일기계_조달청" xfId="3845"/>
    <cellStyle name="_순천 남부시장_1. 기계환경분야(0709)_공사_응집용교반기_원일기계_조달청_설치원가" xfId="3846"/>
    <cellStyle name="_순천 남부시장_공사_응집용교반기_원일기계_조달청" xfId="3847"/>
    <cellStyle name="_순천 남부시장_공사_응집용교반기_원일기계_조달청_설치원가" xfId="3848"/>
    <cellStyle name="_순천 남부시장_장묘운영센터(제조)" xfId="3849"/>
    <cellStyle name="_순천 남부시장_천안추모공원 화장장 화장로(제조)" xfId="3850"/>
    <cellStyle name="_순천 남부시장_체크밸브 일체형 버터플라이밸브" xfId="3851"/>
    <cellStyle name="_순천 남부시장_협잡물제진기(제조)" xfId="3852"/>
    <cellStyle name="_승강기 및 CRT 감시반(0416)" xfId="3858"/>
    <cellStyle name="_시흥청소년수련관07-03" xfId="1516"/>
    <cellStyle name="_신·재생에너지홍보관 전시물제작(전시조합)" xfId="3866"/>
    <cellStyle name="_신·재생에너지홍보관 전시물제작(전시조합)_1. 기계환경분야(0709)" xfId="3867"/>
    <cellStyle name="_신·재생에너지홍보관 전시물제작(전시조합)_1. 기계환경분야(0709)_1. 기계환경분야(0709)" xfId="3868"/>
    <cellStyle name="_신·재생에너지홍보관 전시물제작(전시조합)_1. 기계환경분야(0709)_1. 기계환경분야(0709)_공사_응집용교반기_원일기계_조달청" xfId="3869"/>
    <cellStyle name="_신·재생에너지홍보관 전시물제작(전시조합)_1. 기계환경분야(0709)_1. 기계환경분야(0709)_공사_응집용교반기_원일기계_조달청_설치원가" xfId="3870"/>
    <cellStyle name="_신·재생에너지홍보관 전시물제작(전시조합)_1. 기계환경분야(0709)_1. 기계환경분야(0709)_장묘운영센터(제조)" xfId="3871"/>
    <cellStyle name="_신·재생에너지홍보관 전시물제작(전시조합)_1. 기계환경분야(0709)_1. 기계환경분야(0709)_천안추모공원 화장장 화장로(제조)" xfId="3872"/>
    <cellStyle name="_신·재생에너지홍보관 전시물제작(전시조합)_1. 기계환경분야(0709)_1. 기계환경분야(0709)_체크밸브 일체형 버터플라이밸브" xfId="3873"/>
    <cellStyle name="_신·재생에너지홍보관 전시물제작(전시조합)_1. 기계환경분야(0709)_1. 기계환경분야(0709)_협잡물제진기(제조)" xfId="3874"/>
    <cellStyle name="_신·재생에너지홍보관 전시물제작(전시조합)_1. 기계환경분야(0709)_1. 기계환경분야(제조)" xfId="3875"/>
    <cellStyle name="_신·재생에너지홍보관 전시물제작(전시조합)_1. 기계환경분야(0709)_1. 기계환경분야(제조)_공사_응집용교반기_원일기계_조달청" xfId="3876"/>
    <cellStyle name="_신·재생에너지홍보관 전시물제작(전시조합)_1. 기계환경분야(0709)_1. 기계환경분야(제조)_공사_응집용교반기_원일기계_조달청_설치원가" xfId="3877"/>
    <cellStyle name="_신·재생에너지홍보관 전시물제작(전시조합)_1. 기계환경분야(0709)_1. 기계환경분야(제조)_장묘운영센터(제조)" xfId="3878"/>
    <cellStyle name="_신·재생에너지홍보관 전시물제작(전시조합)_1. 기계환경분야(0709)_1. 기계환경분야(제조)_천안추모공원 화장장 화장로(제조)" xfId="3879"/>
    <cellStyle name="_신·재생에너지홍보관 전시물제작(전시조합)_1. 기계환경분야(0709)_1. 기계환경분야(제조)_체크밸브 일체형 버터플라이밸브" xfId="3880"/>
    <cellStyle name="_신·재생에너지홍보관 전시물제작(전시조합)_1. 기계환경분야(0709)_1. 기계환경분야(제조)_협잡물제진기(제조)" xfId="3881"/>
    <cellStyle name="_신·재생에너지홍보관 전시물제작(전시조합)_1. 기계환경분야(0709)_공사_응집용교반기_원일기계_조달청" xfId="3882"/>
    <cellStyle name="_신·재생에너지홍보관 전시물제작(전시조합)_1. 기계환경분야(0709)_공사_응집용교반기_원일기계_조달청_설치원가" xfId="3883"/>
    <cellStyle name="_신·재생에너지홍보관 전시물제작(전시조합)_공사_응집용교반기_원일기계_조달청" xfId="3884"/>
    <cellStyle name="_신·재생에너지홍보관 전시물제작(전시조합)_공사_응집용교반기_원일기계_조달청_설치원가" xfId="3885"/>
    <cellStyle name="_신·재생에너지홍보관 전시물제작(전시조합)_장묘운영센터(제조)" xfId="3886"/>
    <cellStyle name="_신·재생에너지홍보관 전시물제작(전시조합)_천안추모공원 화장장 화장로(제조)" xfId="3887"/>
    <cellStyle name="_신·재생에너지홍보관 전시물제작(전시조합)_체크밸브 일체형 버터플라이밸브" xfId="3888"/>
    <cellStyle name="_신·재생에너지홍보관 전시물제작(전시조합)_협잡물제진기(제조)" xfId="3889"/>
    <cellStyle name="_신한은행" xfId="332"/>
    <cellStyle name="_신한은행_시흥청소년수련관07-03" xfId="1807"/>
    <cellStyle name="_신한은행_여수시범거리간판07-03" xfId="1808"/>
    <cellStyle name="_여수시범거리간판07-03" xfId="1858"/>
    <cellStyle name="_여수시범거리간판07-03_시흥청소년수련관_오억오천(07(1).03.13)" xfId="1859"/>
    <cellStyle name="_의령군소각시설-제조-전송(1)" xfId="3920"/>
    <cellStyle name="_전남남부권광역상수도 수처리모형(설치-최종)" xfId="3947"/>
    <cellStyle name="_전남남부권광역상수도 수처리모형(설치-최종)_1. 기계환경분야(0709)" xfId="3948"/>
    <cellStyle name="_전남남부권광역상수도 수처리모형(설치-최종)_1. 기계환경분야(0709)_1. 기계환경분야(0709)" xfId="3949"/>
    <cellStyle name="_전남남부권광역상수도 수처리모형(설치-최종)_1. 기계환경분야(0709)_1. 기계환경분야(0709)_공사_응집용교반기_원일기계_조달청" xfId="3950"/>
    <cellStyle name="_전남남부권광역상수도 수처리모형(설치-최종)_1. 기계환경분야(0709)_1. 기계환경분야(0709)_공사_응집용교반기_원일기계_조달청_설치원가" xfId="3951"/>
    <cellStyle name="_전남남부권광역상수도 수처리모형(설치-최종)_1. 기계환경분야(0709)_1. 기계환경분야(0709)_장묘운영센터(제조)" xfId="3952"/>
    <cellStyle name="_전남남부권광역상수도 수처리모형(설치-최종)_1. 기계환경분야(0709)_1. 기계환경분야(0709)_천안추모공원 화장장 화장로(제조)" xfId="3953"/>
    <cellStyle name="_전남남부권광역상수도 수처리모형(설치-최종)_1. 기계환경분야(0709)_1. 기계환경분야(0709)_체크밸브 일체형 버터플라이밸브" xfId="3954"/>
    <cellStyle name="_전남남부권광역상수도 수처리모형(설치-최종)_1. 기계환경분야(0709)_1. 기계환경분야(0709)_협잡물제진기(제조)" xfId="3955"/>
    <cellStyle name="_전남남부권광역상수도 수처리모형(설치-최종)_1. 기계환경분야(0709)_1. 기계환경분야(제조)" xfId="3956"/>
    <cellStyle name="_전남남부권광역상수도 수처리모형(설치-최종)_1. 기계환경분야(0709)_1. 기계환경분야(제조)_공사_응집용교반기_원일기계_조달청" xfId="3957"/>
    <cellStyle name="_전남남부권광역상수도 수처리모형(설치-최종)_1. 기계환경분야(0709)_1. 기계환경분야(제조)_공사_응집용교반기_원일기계_조달청_설치원가" xfId="3958"/>
    <cellStyle name="_전남남부권광역상수도 수처리모형(설치-최종)_1. 기계환경분야(0709)_1. 기계환경분야(제조)_장묘운영센터(제조)" xfId="3959"/>
    <cellStyle name="_전남남부권광역상수도 수처리모형(설치-최종)_1. 기계환경분야(0709)_1. 기계환경분야(제조)_천안추모공원 화장장 화장로(제조)" xfId="3960"/>
    <cellStyle name="_전남남부권광역상수도 수처리모형(설치-최종)_1. 기계환경분야(0709)_1. 기계환경분야(제조)_체크밸브 일체형 버터플라이밸브" xfId="3961"/>
    <cellStyle name="_전남남부권광역상수도 수처리모형(설치-최종)_1. 기계환경분야(0709)_1. 기계환경분야(제조)_협잡물제진기(제조)" xfId="3962"/>
    <cellStyle name="_전남남부권광역상수도 수처리모형(설치-최종)_1. 기계환경분야(0709)_공사_응집용교반기_원일기계_조달청" xfId="3963"/>
    <cellStyle name="_전남남부권광역상수도 수처리모형(설치-최종)_1. 기계환경분야(0709)_공사_응집용교반기_원일기계_조달청_설치원가" xfId="3964"/>
    <cellStyle name="_전남남부권광역상수도 수처리모형(설치-최종)_공사_응집용교반기_원일기계_조달청" xfId="3965"/>
    <cellStyle name="_전남남부권광역상수도 수처리모형(설치-최종)_공사_응집용교반기_원일기계_조달청_설치원가" xfId="3966"/>
    <cellStyle name="_전남남부권광역상수도 수처리모형(설치-최종)_장묘운영센터(제조)" xfId="3967"/>
    <cellStyle name="_전남남부권광역상수도 수처리모형(설치-최종)_천안추모공원 화장장 화장로(제조)" xfId="3968"/>
    <cellStyle name="_전남남부권광역상수도 수처리모형(설치-최종)_체크밸브 일체형 버터플라이밸브" xfId="3969"/>
    <cellStyle name="_전남남부권광역상수도 수처리모형(설치-최종)_협잡물제진기(제조)" xfId="3970"/>
    <cellStyle name="_전남남부권광역상수도 수처리모형(제조-최종)" xfId="3996"/>
    <cellStyle name="_중부지역본부-" xfId="4050"/>
    <cellStyle name="_중부지역본부(2006년)_기준" xfId="4051"/>
    <cellStyle name="_중부지역본부(2006년)_기준_1. 기계환경분야(0709)" xfId="4052"/>
    <cellStyle name="_중부지역본부(2006년)_기준_1. 기계환경분야(0709)_1. 기계환경분야(0709)" xfId="4053"/>
    <cellStyle name="_중부지역본부(2006년)_기준_1. 기계환경분야(0709)_1. 기계환경분야(0709)_공사_응집용교반기_원일기계_조달청" xfId="4054"/>
    <cellStyle name="_중부지역본부(2006년)_기준_1. 기계환경분야(0709)_1. 기계환경분야(0709)_공사_응집용교반기_원일기계_조달청_설치원가" xfId="4055"/>
    <cellStyle name="_중부지역본부(2006년)_기준_1. 기계환경분야(0709)_1. 기계환경분야(0709)_장묘운영센터(제조)" xfId="4056"/>
    <cellStyle name="_중부지역본부(2006년)_기준_1. 기계환경분야(0709)_1. 기계환경분야(0709)_천안추모공원 화장장 화장로(제조)" xfId="4057"/>
    <cellStyle name="_중부지역본부(2006년)_기준_1. 기계환경분야(0709)_1. 기계환경분야(0709)_체크밸브 일체형 버터플라이밸브" xfId="4058"/>
    <cellStyle name="_중부지역본부(2006년)_기준_1. 기계환경분야(0709)_1. 기계환경분야(0709)_협잡물제진기(제조)" xfId="4059"/>
    <cellStyle name="_중부지역본부(2006년)_기준_1. 기계환경분야(0709)_1. 기계환경분야(제조)" xfId="4060"/>
    <cellStyle name="_중부지역본부(2006년)_기준_1. 기계환경분야(0709)_1. 기계환경분야(제조)_공사_응집용교반기_원일기계_조달청" xfId="4061"/>
    <cellStyle name="_중부지역본부(2006년)_기준_1. 기계환경분야(0709)_1. 기계환경분야(제조)_공사_응집용교반기_원일기계_조달청_설치원가" xfId="4062"/>
    <cellStyle name="_중부지역본부(2006년)_기준_1. 기계환경분야(0709)_1. 기계환경분야(제조)_장묘운영센터(제조)" xfId="4063"/>
    <cellStyle name="_중부지역본부(2006년)_기준_1. 기계환경분야(0709)_1. 기계환경분야(제조)_천안추모공원 화장장 화장로(제조)" xfId="4064"/>
    <cellStyle name="_중부지역본부(2006년)_기준_1. 기계환경분야(0709)_1. 기계환경분야(제조)_체크밸브 일체형 버터플라이밸브" xfId="4065"/>
    <cellStyle name="_중부지역본부(2006년)_기준_1. 기계환경분야(0709)_1. 기계환경분야(제조)_협잡물제진기(제조)" xfId="4066"/>
    <cellStyle name="_중부지역본부(2006년)_기준_1. 기계환경분야(0709)_공사_응집용교반기_원일기계_조달청" xfId="4067"/>
    <cellStyle name="_중부지역본부(2006년)_기준_1. 기계환경분야(0709)_공사_응집용교반기_원일기계_조달청_설치원가" xfId="4068"/>
    <cellStyle name="_중부지역본부(2006년)_기준_경남지역본부(2006년)" xfId="4069"/>
    <cellStyle name="_중부지역본부(2006년)_기준_경남지역본부(2006년)_방송통신콘텐츠산업활성화및신규사업개발전략컨설팅추진계획" xfId="4070"/>
    <cellStyle name="_중부지역본부(2006년)_기준_경남지역본부(2006년)_초전도변압기용중공형FRP.Ceyostat제작" xfId="4071"/>
    <cellStyle name="_중부지역본부(2006년)_기준_경남지역본부(2006년)_초전도변압기용중공형FRP.Ceyostat제작_나들가게POS공급사업자선정" xfId="4072"/>
    <cellStyle name="_중부지역본부(2006년)_기준_경남지역본부(2006년)_초전도변압기용중공형FRP.Ceyostat제작_초전도변압기용중공형FRP.Ceyostat제작" xfId="4073"/>
    <cellStyle name="_중부지역본부(2006년)_기준_경남지역본부(2006년도)" xfId="4074"/>
    <cellStyle name="_중부지역본부(2006년)_기준_경남지역본부(2006년도)_방송통신콘텐츠산업활성화및신규사업개발전략컨설팅추진계획" xfId="4075"/>
    <cellStyle name="_중부지역본부(2006년)_기준_경남지역본부(2006년도)_초전도변압기용중공형FRP.Ceyostat제작" xfId="4076"/>
    <cellStyle name="_중부지역본부(2006년)_기준_경남지역본부(2006년도)_초전도변압기용중공형FRP.Ceyostat제작_나들가게POS공급사업자선정" xfId="4077"/>
    <cellStyle name="_중부지역본부(2006년)_기준_경남지역본부(2006년도)_초전도변압기용중공형FRP.Ceyostat제작_초전도변압기용중공형FRP.Ceyostat제작" xfId="4078"/>
    <cellStyle name="_중부지역본부(2006년)_기준_경북지역본부(2006년)" xfId="4079"/>
    <cellStyle name="_중부지역본부(2006년)_기준_경북지역본부(2006년)_방송통신콘텐츠산업활성화및신규사업개발전략컨설팅추진계획" xfId="4080"/>
    <cellStyle name="_중부지역본부(2006년)_기준_경북지역본부(2006년)_초전도변압기용중공형FRP.Ceyostat제작" xfId="4081"/>
    <cellStyle name="_중부지역본부(2006년)_기준_경북지역본부(2006년)_초전도변압기용중공형FRP.Ceyostat제작_나들가게POS공급사업자선정" xfId="4082"/>
    <cellStyle name="_중부지역본부(2006년)_기준_경북지역본부(2006년)_초전도변압기용중공형FRP.Ceyostat제작_초전도변압기용중공형FRP.Ceyostat제작" xfId="4083"/>
    <cellStyle name="_중부지역본부(2006년)_기준_경북지역본부(2006년도)" xfId="4084"/>
    <cellStyle name="_중부지역본부(2006년)_기준_경북지역본부(2006년도)_방송통신콘텐츠산업활성화및신규사업개발전략컨설팅추진계획" xfId="4085"/>
    <cellStyle name="_중부지역본부(2006년)_기준_경북지역본부(2006년도)_초전도변압기용중공형FRP.Ceyostat제작" xfId="4086"/>
    <cellStyle name="_중부지역본부(2006년)_기준_경북지역본부(2006년도)_초전도변압기용중공형FRP.Ceyostat제작_나들가게POS공급사업자선정" xfId="4087"/>
    <cellStyle name="_중부지역본부(2006년)_기준_경북지역본부(2006년도)_초전도변압기용중공형FRP.Ceyostat제작_초전도변압기용중공형FRP.Ceyostat제작" xfId="4088"/>
    <cellStyle name="_중부지역본부(2006년)_기준_공사_응집용교반기_원일기계_조달청" xfId="4089"/>
    <cellStyle name="_중부지역본부(2006년)_기준_공사_응집용교반기_원일기계_조달청_설치원가" xfId="4090"/>
    <cellStyle name="_중부지역본부(2006년)_기준_방송통신콘텐츠산업활성화및신규사업개발전략컨설팅추진계획" xfId="4091"/>
    <cellStyle name="_중부지역본부(2006년)_기준_장묘운영센터(제조)" xfId="4092"/>
    <cellStyle name="_중부지역본부(2006년)_기준_천안추모공원 화장장 화장로(제조)" xfId="4093"/>
    <cellStyle name="_중부지역본부(2006년)_기준_체크밸브 일체형 버터플라이밸브" xfId="4094"/>
    <cellStyle name="_중부지역본부(2006년)_기준_초전도변압기용중공형FRP.Ceyostat제작" xfId="4095"/>
    <cellStyle name="_중부지역본부(2006년)_기준_초전도변압기용중공형FRP.Ceyostat제작_나들가게POS공급사업자선정" xfId="4096"/>
    <cellStyle name="_중부지역본부(2006년)_기준_초전도변압기용중공형FRP.Ceyostat제작_초전도변압기용중공형FRP.Ceyostat제작" xfId="4097"/>
    <cellStyle name="_중부지역본부(2006년)_기준_탈수기-제작" xfId="4098"/>
    <cellStyle name="_중부지역본부(2006년)_기준_협잡물제진기(제조)" xfId="4099"/>
    <cellStyle name="_중부지역본부(2006년-051220)" xfId="4100"/>
    <cellStyle name="_중부지역본부(2006년-051220)_1. 기계환경분야(0709)" xfId="4101"/>
    <cellStyle name="_중부지역본부(2006년-051220)_1. 기계환경분야(0709)_1. 기계환경분야(0709)" xfId="4102"/>
    <cellStyle name="_중부지역본부(2006년-051220)_1. 기계환경분야(0709)_1. 기계환경분야(0709)_공사_응집용교반기_원일기계_조달청" xfId="4103"/>
    <cellStyle name="_중부지역본부(2006년-051220)_1. 기계환경분야(0709)_1. 기계환경분야(0709)_공사_응집용교반기_원일기계_조달청_설치원가" xfId="4104"/>
    <cellStyle name="_중부지역본부(2006년-051220)_1. 기계환경분야(0709)_1. 기계환경분야(0709)_장묘운영센터(제조)" xfId="4105"/>
    <cellStyle name="_중부지역본부(2006년-051220)_1. 기계환경분야(0709)_1. 기계환경분야(0709)_천안추모공원 화장장 화장로(제조)" xfId="4106"/>
    <cellStyle name="_중부지역본부(2006년-051220)_1. 기계환경분야(0709)_1. 기계환경분야(0709)_체크밸브 일체형 버터플라이밸브" xfId="4107"/>
    <cellStyle name="_중부지역본부(2006년-051220)_1. 기계환경분야(0709)_1. 기계환경분야(0709)_협잡물제진기(제조)" xfId="4108"/>
    <cellStyle name="_중부지역본부(2006년-051220)_1. 기계환경분야(0709)_1. 기계환경분야(제조)" xfId="4109"/>
    <cellStyle name="_중부지역본부(2006년-051220)_1. 기계환경분야(0709)_1. 기계환경분야(제조)_공사_응집용교반기_원일기계_조달청" xfId="4110"/>
    <cellStyle name="_중부지역본부(2006년-051220)_1. 기계환경분야(0709)_1. 기계환경분야(제조)_공사_응집용교반기_원일기계_조달청_설치원가" xfId="4111"/>
    <cellStyle name="_중부지역본부(2006년-051220)_1. 기계환경분야(0709)_1. 기계환경분야(제조)_장묘운영센터(제조)" xfId="4112"/>
    <cellStyle name="_중부지역본부(2006년-051220)_1. 기계환경분야(0709)_1. 기계환경분야(제조)_천안추모공원 화장장 화장로(제조)" xfId="4113"/>
    <cellStyle name="_중부지역본부(2006년-051220)_1. 기계환경분야(0709)_1. 기계환경분야(제조)_체크밸브 일체형 버터플라이밸브" xfId="4114"/>
    <cellStyle name="_중부지역본부(2006년-051220)_1. 기계환경분야(0709)_1. 기계환경분야(제조)_협잡물제진기(제조)" xfId="4115"/>
    <cellStyle name="_중부지역본부(2006년-051220)_1. 기계환경분야(0709)_공사_응집용교반기_원일기계_조달청" xfId="4116"/>
    <cellStyle name="_중부지역본부(2006년-051220)_1. 기계환경분야(0709)_공사_응집용교반기_원일기계_조달청_설치원가" xfId="4117"/>
    <cellStyle name="_중부지역본부(2006년-051220)_공사_응집용교반기_원일기계_조달청" xfId="4118"/>
    <cellStyle name="_중부지역본부(2006년-051220)_공사_응집용교반기_원일기계_조달청_설치원가" xfId="4119"/>
    <cellStyle name="_중부지역본부(2006년-051220)_방송통신콘텐츠산업활성화및신규사업개발전략컨설팅추진계획" xfId="4120"/>
    <cellStyle name="_중부지역본부(2006년-051220)_장묘운영센터(제조)" xfId="4121"/>
    <cellStyle name="_중부지역본부(2006년-051220)_천안추모공원 화장장 화장로(제조)" xfId="4122"/>
    <cellStyle name="_중부지역본부(2006년-051220)_체크밸브 일체형 버터플라이밸브" xfId="4123"/>
    <cellStyle name="_중부지역본부(2006년-051220)_초전도변압기용중공형FRP.Ceyostat제작" xfId="4124"/>
    <cellStyle name="_중부지역본부(2006년-051220)_초전도변압기용중공형FRP.Ceyostat제작_나들가게POS공급사업자선정" xfId="4125"/>
    <cellStyle name="_중부지역본부(2006년-051220)_초전도변압기용중공형FRP.Ceyostat제작_초전도변압기용중공형FRP.Ceyostat제작" xfId="4126"/>
    <cellStyle name="_중부지역본부(2006년-051220)_탈수기-제작" xfId="4127"/>
    <cellStyle name="_중부지역본부(2006년-051220)_협잡물제진기(제조)" xfId="4128"/>
    <cellStyle name="_중부지역본부(2006년-051228)" xfId="4129"/>
    <cellStyle name="_중부지역본부(2006년-051228)_1. 기계환경분야(0709)" xfId="4130"/>
    <cellStyle name="_중부지역본부(2006년-051228)_1. 기계환경분야(0709)_1. 기계환경분야(0709)" xfId="4131"/>
    <cellStyle name="_중부지역본부(2006년-051228)_1. 기계환경분야(0709)_1. 기계환경분야(0709)_공사_응집용교반기_원일기계_조달청" xfId="4132"/>
    <cellStyle name="_중부지역본부(2006년-051228)_1. 기계환경분야(0709)_1. 기계환경분야(0709)_공사_응집용교반기_원일기계_조달청_설치원가" xfId="4133"/>
    <cellStyle name="_중부지역본부(2006년-051228)_1. 기계환경분야(0709)_1. 기계환경분야(0709)_장묘운영센터(제조)" xfId="4134"/>
    <cellStyle name="_중부지역본부(2006년-051228)_1. 기계환경분야(0709)_1. 기계환경분야(0709)_천안추모공원 화장장 화장로(제조)" xfId="4135"/>
    <cellStyle name="_중부지역본부(2006년-051228)_1. 기계환경분야(0709)_1. 기계환경분야(0709)_체크밸브 일체형 버터플라이밸브" xfId="4136"/>
    <cellStyle name="_중부지역본부(2006년-051228)_1. 기계환경분야(0709)_1. 기계환경분야(0709)_협잡물제진기(제조)" xfId="4137"/>
    <cellStyle name="_중부지역본부(2006년-051228)_1. 기계환경분야(0709)_1. 기계환경분야(제조)" xfId="4138"/>
    <cellStyle name="_중부지역본부(2006년-051228)_1. 기계환경분야(0709)_1. 기계환경분야(제조)_공사_응집용교반기_원일기계_조달청" xfId="4139"/>
    <cellStyle name="_중부지역본부(2006년-051228)_1. 기계환경분야(0709)_1. 기계환경분야(제조)_공사_응집용교반기_원일기계_조달청_설치원가" xfId="4140"/>
    <cellStyle name="_중부지역본부(2006년-051228)_1. 기계환경분야(0709)_1. 기계환경분야(제조)_장묘운영센터(제조)" xfId="4141"/>
    <cellStyle name="_중부지역본부(2006년-051228)_1. 기계환경분야(0709)_1. 기계환경분야(제조)_천안추모공원 화장장 화장로(제조)" xfId="4142"/>
    <cellStyle name="_중부지역본부(2006년-051228)_1. 기계환경분야(0709)_1. 기계환경분야(제조)_체크밸브 일체형 버터플라이밸브" xfId="4143"/>
    <cellStyle name="_중부지역본부(2006년-051228)_1. 기계환경분야(0709)_1. 기계환경분야(제조)_협잡물제진기(제조)" xfId="4144"/>
    <cellStyle name="_중부지역본부(2006년-051228)_1. 기계환경분야(0709)_공사_응집용교반기_원일기계_조달청" xfId="4145"/>
    <cellStyle name="_중부지역본부(2006년-051228)_1. 기계환경분야(0709)_공사_응집용교반기_원일기계_조달청_설치원가" xfId="4146"/>
    <cellStyle name="_중부지역본부(2006년-051228)_공사_응집용교반기_원일기계_조달청" xfId="4147"/>
    <cellStyle name="_중부지역본부(2006년-051228)_공사_응집용교반기_원일기계_조달청_설치원가" xfId="4148"/>
    <cellStyle name="_중부지역본부(2006년-051228)_방송통신콘텐츠산업활성화및신규사업개발전략컨설팅추진계획" xfId="4149"/>
    <cellStyle name="_중부지역본부(2006년-051228)_장묘운영센터(제조)" xfId="4150"/>
    <cellStyle name="_중부지역본부(2006년-051228)_천안추모공원 화장장 화장로(제조)" xfId="4151"/>
    <cellStyle name="_중부지역본부(2006년-051228)_체크밸브 일체형 버터플라이밸브" xfId="4152"/>
    <cellStyle name="_중부지역본부(2006년-051228)_초전도변압기용중공형FRP.Ceyostat제작" xfId="4153"/>
    <cellStyle name="_중부지역본부(2006년-051228)_초전도변압기용중공형FRP.Ceyostat제작_나들가게POS공급사업자선정" xfId="4154"/>
    <cellStyle name="_중부지역본부(2006년-051228)_초전도변압기용중공형FRP.Ceyostat제작_초전도변압기용중공형FRP.Ceyostat제작" xfId="4155"/>
    <cellStyle name="_중부지역본부(2006년-051228)_탈수기-제작" xfId="4156"/>
    <cellStyle name="_중부지역본부(2006년-051228)_협잡물제진기(제조)" xfId="4157"/>
    <cellStyle name="_중부지역본부(2006년-060102)" xfId="4158"/>
    <cellStyle name="_중부지역본부(2006년-060102)_1. 기계환경분야(0709)" xfId="4159"/>
    <cellStyle name="_중부지역본부(2006년-060102)_1. 기계환경분야(0709)_1. 기계환경분야(0709)" xfId="4160"/>
    <cellStyle name="_중부지역본부(2006년-060102)_1. 기계환경분야(0709)_1. 기계환경분야(0709)_공사_응집용교반기_원일기계_조달청" xfId="4161"/>
    <cellStyle name="_중부지역본부(2006년-060102)_1. 기계환경분야(0709)_1. 기계환경분야(0709)_공사_응집용교반기_원일기계_조달청_설치원가" xfId="4162"/>
    <cellStyle name="_중부지역본부(2006년-060102)_1. 기계환경분야(0709)_1. 기계환경분야(0709)_장묘운영센터(제조)" xfId="4163"/>
    <cellStyle name="_중부지역본부(2006년-060102)_1. 기계환경분야(0709)_1. 기계환경분야(0709)_천안추모공원 화장장 화장로(제조)" xfId="4164"/>
    <cellStyle name="_중부지역본부(2006년-060102)_1. 기계환경분야(0709)_1. 기계환경분야(0709)_체크밸브 일체형 버터플라이밸브" xfId="4165"/>
    <cellStyle name="_중부지역본부(2006년-060102)_1. 기계환경분야(0709)_1. 기계환경분야(0709)_협잡물제진기(제조)" xfId="4166"/>
    <cellStyle name="_중부지역본부(2006년-060102)_1. 기계환경분야(0709)_1. 기계환경분야(제조)" xfId="4167"/>
    <cellStyle name="_중부지역본부(2006년-060102)_1. 기계환경분야(0709)_1. 기계환경분야(제조)_공사_응집용교반기_원일기계_조달청" xfId="4168"/>
    <cellStyle name="_중부지역본부(2006년-060102)_1. 기계환경분야(0709)_1. 기계환경분야(제조)_공사_응집용교반기_원일기계_조달청_설치원가" xfId="4169"/>
    <cellStyle name="_중부지역본부(2006년-060102)_1. 기계환경분야(0709)_1. 기계환경분야(제조)_장묘운영센터(제조)" xfId="4170"/>
    <cellStyle name="_중부지역본부(2006년-060102)_1. 기계환경분야(0709)_1. 기계환경분야(제조)_천안추모공원 화장장 화장로(제조)" xfId="4171"/>
    <cellStyle name="_중부지역본부(2006년-060102)_1. 기계환경분야(0709)_1. 기계환경분야(제조)_체크밸브 일체형 버터플라이밸브" xfId="4172"/>
    <cellStyle name="_중부지역본부(2006년-060102)_1. 기계환경분야(0709)_1. 기계환경분야(제조)_협잡물제진기(제조)" xfId="4173"/>
    <cellStyle name="_중부지역본부(2006년-060102)_1. 기계환경분야(0709)_공사_응집용교반기_원일기계_조달청" xfId="4174"/>
    <cellStyle name="_중부지역본부(2006년-060102)_1. 기계환경분야(0709)_공사_응집용교반기_원일기계_조달청_설치원가" xfId="4175"/>
    <cellStyle name="_중부지역본부(2006년-060102)_공사_응집용교반기_원일기계_조달청" xfId="4176"/>
    <cellStyle name="_중부지역본부(2006년-060102)_공사_응집용교반기_원일기계_조달청_설치원가" xfId="4177"/>
    <cellStyle name="_중부지역본부(2006년-060102)_방송통신콘텐츠산업활성화및신규사업개발전략컨설팅추진계획" xfId="4178"/>
    <cellStyle name="_중부지역본부(2006년-060102)_장묘운영센터(제조)" xfId="4179"/>
    <cellStyle name="_중부지역본부(2006년-060102)_천안추모공원 화장장 화장로(제조)" xfId="4180"/>
    <cellStyle name="_중부지역본부(2006년-060102)_체크밸브 일체형 버터플라이밸브" xfId="4181"/>
    <cellStyle name="_중부지역본부(2006년-060102)_초전도변압기용중공형FRP.Ceyostat제작" xfId="4182"/>
    <cellStyle name="_중부지역본부(2006년-060102)_초전도변압기용중공형FRP.Ceyostat제작_나들가게POS공급사업자선정" xfId="4183"/>
    <cellStyle name="_중부지역본부(2006년-060102)_초전도변압기용중공형FRP.Ceyostat제작_초전도변압기용중공형FRP.Ceyostat제작" xfId="4184"/>
    <cellStyle name="_중부지역본부(2006년-060102)_탈수기-제작" xfId="4185"/>
    <cellStyle name="_중부지역본부(2006년-060102)_협잡물제진기(제조)" xfId="4186"/>
    <cellStyle name="_중부지역본부-_방송통신콘텐츠산업활성화및신규사업개발전략컨설팅추진계획" xfId="4187"/>
    <cellStyle name="_중부지역본부-_초전도변압기용중공형FRP.Ceyostat제작" xfId="4188"/>
    <cellStyle name="_중부지역본부-_초전도변압기용중공형FRP.Ceyostat제작_나들가게POS공급사업자선정" xfId="4189"/>
    <cellStyle name="_중부지역본부-_초전도변압기용중공형FRP.Ceyostat제작_초전도변압기용중공형FRP.Ceyostat제작" xfId="4190"/>
    <cellStyle name="_컴퓨터시스템-최종(11.12)" xfId="4218"/>
    <cellStyle name="_탈수기-제작" xfId="4224"/>
    <cellStyle name="_통행료면탈방지시스템(최종)" xfId="4229"/>
    <cellStyle name="_통행료면탈방지시스템(최종)_방송통신콘텐츠산업활성화및신규사업개발전략컨설팅추진계획" xfId="4230"/>
    <cellStyle name="_통행료면탈방지시스템(최종)_초전도변압기용중공형FRP.Ceyostat제작" xfId="4231"/>
    <cellStyle name="_통행료면탈방지시스템(최종)_초전도변압기용중공형FRP.Ceyostat제작_나들가게POS공급사업자선정" xfId="4232"/>
    <cellStyle name="_통행료면탈방지시스템(최종)_초전도변압기용중공형FRP.Ceyostat제작_초전도변압기용중공형FRP.Ceyostat제작" xfId="4233"/>
    <cellStyle name="_호남지역본부(2006년-051220)" xfId="4255"/>
    <cellStyle name="0" xfId="505"/>
    <cellStyle name="0%" xfId="506"/>
    <cellStyle name="0,0_x000d__x000a_NA_x000d__x000a_" xfId="507"/>
    <cellStyle name="0.0" xfId="508"/>
    <cellStyle name="0.0%" xfId="509"/>
    <cellStyle name="0.00" xfId="510"/>
    <cellStyle name="0.00%" xfId="511"/>
    <cellStyle name="0.000%" xfId="512"/>
    <cellStyle name="0.0000%" xfId="513"/>
    <cellStyle name="00" xfId="514"/>
    <cellStyle name="¼yAU(R)" xfId="4352"/>
    <cellStyle name="¾E°CE¸°e¹yAI" xfId="4353"/>
    <cellStyle name="1" xfId="515"/>
    <cellStyle name="1 000 Kč_RESULTS" xfId="516"/>
    <cellStyle name="1.1" xfId="4354"/>
    <cellStyle name="1.10" xfId="4355"/>
    <cellStyle name="1_2.소프트웨어개발비-전송" xfId="4356"/>
    <cellStyle name="1_ALD SYSTEM" xfId="4366"/>
    <cellStyle name="1_total" xfId="519"/>
    <cellStyle name="1_total_1. 기계환경분야(0709)" xfId="4367"/>
    <cellStyle name="1_total_1. 기계환경분야(0709)_1. 기계환경분야(0709)" xfId="4368"/>
    <cellStyle name="1_total_1. 기계환경분야(0709)_1. 기계환경분야(0709)_공사_응집용교반기_원일기계_조달청" xfId="4369"/>
    <cellStyle name="1_total_1. 기계환경분야(0709)_1. 기계환경분야(0709)_공사_응집용교반기_원일기계_조달청_설치원가" xfId="4370"/>
    <cellStyle name="1_total_1. 기계환경분야(0709)_1. 기계환경분야(0709)_장묘운영센터(제조)" xfId="4371"/>
    <cellStyle name="1_total_1. 기계환경분야(0709)_1. 기계환경분야(0709)_천안추모공원 화장장 화장로(제조)" xfId="4372"/>
    <cellStyle name="1_total_1. 기계환경분야(0709)_1. 기계환경분야(0709)_체크밸브 일체형 버터플라이밸브" xfId="4373"/>
    <cellStyle name="1_total_1. 기계환경분야(0709)_1. 기계환경분야(0709)_협잡물제진기(제조)" xfId="4374"/>
    <cellStyle name="1_total_1. 기계환경분야(0709)_1. 기계환경분야(제조)" xfId="4375"/>
    <cellStyle name="1_total_1. 기계환경분야(0709)_1. 기계환경분야(제조)_공사_응집용교반기_원일기계_조달청" xfId="4376"/>
    <cellStyle name="1_total_1. 기계환경분야(0709)_1. 기계환경분야(제조)_공사_응집용교반기_원일기계_조달청_설치원가" xfId="4377"/>
    <cellStyle name="1_total_1. 기계환경분야(0709)_1. 기계환경분야(제조)_장묘운영센터(제조)" xfId="4378"/>
    <cellStyle name="1_total_1. 기계환경분야(0709)_1. 기계환경분야(제조)_천안추모공원 화장장 화장로(제조)" xfId="4379"/>
    <cellStyle name="1_total_1. 기계환경분야(0709)_1. 기계환경분야(제조)_체크밸브 일체형 버터플라이밸브" xfId="4380"/>
    <cellStyle name="1_total_1. 기계환경분야(0709)_1. 기계환경분야(제조)_협잡물제진기(제조)" xfId="4381"/>
    <cellStyle name="1_total_1. 기계환경분야(0709)_공사_응집용교반기_원일기계_조달청" xfId="4382"/>
    <cellStyle name="1_total_1. 기계환경분야(0709)_공사_응집용교반기_원일기계_조달청_설치원가" xfId="4383"/>
    <cellStyle name="1_total_공사_응집용교반기_원일기계_조달청" xfId="4384"/>
    <cellStyle name="1_total_공사_응집용교반기_원일기계_조달청_설치원가" xfId="4385"/>
    <cellStyle name="1_total_공사양식(050308)" xfId="520"/>
    <cellStyle name="1_total_구로리총괄내역" xfId="521"/>
    <cellStyle name="1_total_구로리총괄내역_공사양식(050308)" xfId="522"/>
    <cellStyle name="1_total_구로리총괄내역_설계서(수서)" xfId="523"/>
    <cellStyle name="1_total_구로리총괄내역_수도권매립지" xfId="524"/>
    <cellStyle name="1_total_구로리총괄내역_수도권매립지_공사양식(050308)" xfId="525"/>
    <cellStyle name="1_total_구로리총괄내역_수도권매립지_설계서(수서)" xfId="526"/>
    <cellStyle name="1_total_구로리총괄내역_일위대가" xfId="527"/>
    <cellStyle name="1_total_구로리총괄내역_일위대가_공사양식(050308)" xfId="528"/>
    <cellStyle name="1_total_구로리총괄내역_일위대가_설계서(수서)" xfId="529"/>
    <cellStyle name="1_total_구로리총괄내역_자재단가표" xfId="530"/>
    <cellStyle name="1_total_구로리총괄내역_자재단가표_공사양식(050308)" xfId="531"/>
    <cellStyle name="1_total_구로리총괄내역_자재단가표_설계서(수서)" xfId="532"/>
    <cellStyle name="1_total_구로리총괄내역_장안초등학교내역0814" xfId="533"/>
    <cellStyle name="1_total_구로리총괄내역_장안초등학교내역0814_공사양식(050308)" xfId="534"/>
    <cellStyle name="1_total_구로리총괄내역_장안초등학교내역0814_설계서(수서)" xfId="535"/>
    <cellStyle name="1_total_설계서(수서)" xfId="536"/>
    <cellStyle name="1_total_장묘운영센터(제조)" xfId="4386"/>
    <cellStyle name="1_total_천안추모공원 화장장 화장로(제조)" xfId="4387"/>
    <cellStyle name="1_total_체크밸브 일체형 버터플라이밸브" xfId="4388"/>
    <cellStyle name="1_total_총괄내역0518" xfId="537"/>
    <cellStyle name="1_total_총괄내역0518_공사양식(050308)" xfId="538"/>
    <cellStyle name="1_total_총괄내역0518_설계서(수서)" xfId="539"/>
    <cellStyle name="1_total_총괄내역0518_수도권매립지" xfId="540"/>
    <cellStyle name="1_total_총괄내역0518_수도권매립지_공사양식(050308)" xfId="541"/>
    <cellStyle name="1_total_총괄내역0518_수도권매립지_설계서(수서)" xfId="542"/>
    <cellStyle name="1_total_총괄내역0518_일위대가" xfId="543"/>
    <cellStyle name="1_total_총괄내역0518_일위대가_공사양식(050308)" xfId="544"/>
    <cellStyle name="1_total_총괄내역0518_일위대가_설계서(수서)" xfId="545"/>
    <cellStyle name="1_total_총괄내역0518_자재단가표" xfId="546"/>
    <cellStyle name="1_total_총괄내역0518_자재단가표_공사양식(050308)" xfId="547"/>
    <cellStyle name="1_total_총괄내역0518_자재단가표_설계서(수서)" xfId="548"/>
    <cellStyle name="1_total_총괄내역0518_장안초등학교내역0814" xfId="549"/>
    <cellStyle name="1_total_총괄내역0518_장안초등학교내역0814_공사양식(050308)" xfId="550"/>
    <cellStyle name="1_total_총괄내역0518_장안초등학교내역0814_설계서(수서)" xfId="551"/>
    <cellStyle name="1_total_협잡물제진기(제조)" xfId="4389"/>
    <cellStyle name="1_tree" xfId="552"/>
    <cellStyle name="1_tree_1. 기계환경분야(0709)" xfId="4390"/>
    <cellStyle name="1_tree_1. 기계환경분야(0709)_1. 기계환경분야(0709)" xfId="4391"/>
    <cellStyle name="1_tree_1. 기계환경분야(0709)_1. 기계환경분야(0709)_공사_응집용교반기_원일기계_조달청" xfId="4392"/>
    <cellStyle name="1_tree_1. 기계환경분야(0709)_1. 기계환경분야(0709)_공사_응집용교반기_원일기계_조달청_설치원가" xfId="4393"/>
    <cellStyle name="1_tree_1. 기계환경분야(0709)_1. 기계환경분야(0709)_장묘운영센터(제조)" xfId="4394"/>
    <cellStyle name="1_tree_1. 기계환경분야(0709)_1. 기계환경분야(0709)_천안추모공원 화장장 화장로(제조)" xfId="4395"/>
    <cellStyle name="1_tree_1. 기계환경분야(0709)_1. 기계환경분야(0709)_체크밸브 일체형 버터플라이밸브" xfId="4396"/>
    <cellStyle name="1_tree_1. 기계환경분야(0709)_1. 기계환경분야(0709)_협잡물제진기(제조)" xfId="4397"/>
    <cellStyle name="1_tree_1. 기계환경분야(0709)_1. 기계환경분야(제조)" xfId="4398"/>
    <cellStyle name="1_tree_1. 기계환경분야(0709)_1. 기계환경분야(제조)_공사_응집용교반기_원일기계_조달청" xfId="4399"/>
    <cellStyle name="1_tree_1. 기계환경분야(0709)_1. 기계환경분야(제조)_공사_응집용교반기_원일기계_조달청_설치원가" xfId="4400"/>
    <cellStyle name="1_tree_1. 기계환경분야(0709)_1. 기계환경분야(제조)_장묘운영센터(제조)" xfId="4401"/>
    <cellStyle name="1_tree_1. 기계환경분야(0709)_1. 기계환경분야(제조)_천안추모공원 화장장 화장로(제조)" xfId="4402"/>
    <cellStyle name="1_tree_1. 기계환경분야(0709)_1. 기계환경분야(제조)_체크밸브 일체형 버터플라이밸브" xfId="4403"/>
    <cellStyle name="1_tree_1. 기계환경분야(0709)_1. 기계환경분야(제조)_협잡물제진기(제조)" xfId="4404"/>
    <cellStyle name="1_tree_1. 기계환경분야(0709)_공사_응집용교반기_원일기계_조달청" xfId="4405"/>
    <cellStyle name="1_tree_1. 기계환경분야(0709)_공사_응집용교반기_원일기계_조달청_설치원가" xfId="4406"/>
    <cellStyle name="1_tree_공사_응집용교반기_원일기계_조달청" xfId="4407"/>
    <cellStyle name="1_tree_공사_응집용교반기_원일기계_조달청_설치원가" xfId="4408"/>
    <cellStyle name="1_tree_공사양식(050308)" xfId="553"/>
    <cellStyle name="1_tree_구로리총괄내역" xfId="554"/>
    <cellStyle name="1_tree_구로리총괄내역_공사양식(050308)" xfId="555"/>
    <cellStyle name="1_tree_구로리총괄내역_설계서(수서)" xfId="556"/>
    <cellStyle name="1_tree_구로리총괄내역_수도권매립지" xfId="557"/>
    <cellStyle name="1_tree_구로리총괄내역_수도권매립지_공사양식(050308)" xfId="558"/>
    <cellStyle name="1_tree_구로리총괄내역_수도권매립지_설계서(수서)" xfId="559"/>
    <cellStyle name="1_tree_구로리총괄내역_일위대가" xfId="560"/>
    <cellStyle name="1_tree_구로리총괄내역_일위대가_공사양식(050308)" xfId="561"/>
    <cellStyle name="1_tree_구로리총괄내역_일위대가_설계서(수서)" xfId="562"/>
    <cellStyle name="1_tree_구로리총괄내역_자재단가표" xfId="563"/>
    <cellStyle name="1_tree_구로리총괄내역_자재단가표_공사양식(050308)" xfId="564"/>
    <cellStyle name="1_tree_구로리총괄내역_자재단가표_설계서(수서)" xfId="565"/>
    <cellStyle name="1_tree_구로리총괄내역_장안초등학교내역0814" xfId="566"/>
    <cellStyle name="1_tree_구로리총괄내역_장안초등학교내역0814_공사양식(050308)" xfId="567"/>
    <cellStyle name="1_tree_구로리총괄내역_장안초등학교내역0814_설계서(수서)" xfId="568"/>
    <cellStyle name="1_tree_설계서(수서)" xfId="569"/>
    <cellStyle name="1_tree_수량산출" xfId="570"/>
    <cellStyle name="1_tree_수량산출_1. 기계환경분야(0709)" xfId="4409"/>
    <cellStyle name="1_tree_수량산출_1. 기계환경분야(0709)_1. 기계환경분야(0709)" xfId="4410"/>
    <cellStyle name="1_tree_수량산출_1. 기계환경분야(0709)_1. 기계환경분야(0709)_공사_응집용교반기_원일기계_조달청" xfId="4411"/>
    <cellStyle name="1_tree_수량산출_1. 기계환경분야(0709)_1. 기계환경분야(0709)_공사_응집용교반기_원일기계_조달청_설치원가" xfId="4412"/>
    <cellStyle name="1_tree_수량산출_1. 기계환경분야(0709)_1. 기계환경분야(0709)_장묘운영센터(제조)" xfId="4413"/>
    <cellStyle name="1_tree_수량산출_1. 기계환경분야(0709)_1. 기계환경분야(0709)_천안추모공원 화장장 화장로(제조)" xfId="4414"/>
    <cellStyle name="1_tree_수량산출_1. 기계환경분야(0709)_1. 기계환경분야(0709)_체크밸브 일체형 버터플라이밸브" xfId="4415"/>
    <cellStyle name="1_tree_수량산출_1. 기계환경분야(0709)_1. 기계환경분야(0709)_협잡물제진기(제조)" xfId="4416"/>
    <cellStyle name="1_tree_수량산출_1. 기계환경분야(0709)_1. 기계환경분야(제조)" xfId="4417"/>
    <cellStyle name="1_tree_수량산출_1. 기계환경분야(0709)_1. 기계환경분야(제조)_공사_응집용교반기_원일기계_조달청" xfId="4418"/>
    <cellStyle name="1_tree_수량산출_1. 기계환경분야(0709)_1. 기계환경분야(제조)_공사_응집용교반기_원일기계_조달청_설치원가" xfId="4419"/>
    <cellStyle name="1_tree_수량산출_1. 기계환경분야(0709)_1. 기계환경분야(제조)_장묘운영센터(제조)" xfId="4420"/>
    <cellStyle name="1_tree_수량산출_1. 기계환경분야(0709)_1. 기계환경분야(제조)_천안추모공원 화장장 화장로(제조)" xfId="4421"/>
    <cellStyle name="1_tree_수량산출_1. 기계환경분야(0709)_1. 기계환경분야(제조)_체크밸브 일체형 버터플라이밸브" xfId="4422"/>
    <cellStyle name="1_tree_수량산출_1. 기계환경분야(0709)_1. 기계환경분야(제조)_협잡물제진기(제조)" xfId="4423"/>
    <cellStyle name="1_tree_수량산출_1. 기계환경분야(0709)_공사_응집용교반기_원일기계_조달청" xfId="4424"/>
    <cellStyle name="1_tree_수량산출_1. 기계환경분야(0709)_공사_응집용교반기_원일기계_조달청_설치원가" xfId="4425"/>
    <cellStyle name="1_tree_수량산출_공사_응집용교반기_원일기계_조달청" xfId="4426"/>
    <cellStyle name="1_tree_수량산출_공사_응집용교반기_원일기계_조달청_설치원가" xfId="4427"/>
    <cellStyle name="1_tree_수량산출_공사양식(050308)" xfId="571"/>
    <cellStyle name="1_tree_수량산출_구로리총괄내역" xfId="572"/>
    <cellStyle name="1_tree_수량산출_구로리총괄내역_공사양식(050308)" xfId="573"/>
    <cellStyle name="1_tree_수량산출_구로리총괄내역_설계서(수서)" xfId="574"/>
    <cellStyle name="1_tree_수량산출_구로리총괄내역_수도권매립지" xfId="575"/>
    <cellStyle name="1_tree_수량산출_구로리총괄내역_수도권매립지_공사양식(050308)" xfId="576"/>
    <cellStyle name="1_tree_수량산출_구로리총괄내역_수도권매립지_설계서(수서)" xfId="577"/>
    <cellStyle name="1_tree_수량산출_구로리총괄내역_일위대가" xfId="578"/>
    <cellStyle name="1_tree_수량산출_구로리총괄내역_일위대가_공사양식(050308)" xfId="579"/>
    <cellStyle name="1_tree_수량산출_구로리총괄내역_일위대가_설계서(수서)" xfId="580"/>
    <cellStyle name="1_tree_수량산출_구로리총괄내역_자재단가표" xfId="581"/>
    <cellStyle name="1_tree_수량산출_구로리총괄내역_자재단가표_공사양식(050308)" xfId="582"/>
    <cellStyle name="1_tree_수량산출_구로리총괄내역_자재단가표_설계서(수서)" xfId="583"/>
    <cellStyle name="1_tree_수량산출_구로리총괄내역_장안초등학교내역0814" xfId="584"/>
    <cellStyle name="1_tree_수량산출_구로리총괄내역_장안초등학교내역0814_공사양식(050308)" xfId="585"/>
    <cellStyle name="1_tree_수량산출_구로리총괄내역_장안초등학교내역0814_설계서(수서)" xfId="586"/>
    <cellStyle name="1_tree_수량산출_설계서(수서)" xfId="587"/>
    <cellStyle name="1_tree_수량산출_장묘운영센터(제조)" xfId="4428"/>
    <cellStyle name="1_tree_수량산출_천안추모공원 화장장 화장로(제조)" xfId="4429"/>
    <cellStyle name="1_tree_수량산출_체크밸브 일체형 버터플라이밸브" xfId="4430"/>
    <cellStyle name="1_tree_수량산출_총괄내역0518" xfId="588"/>
    <cellStyle name="1_tree_수량산출_총괄내역0518_공사양식(050308)" xfId="589"/>
    <cellStyle name="1_tree_수량산출_총괄내역0518_설계서(수서)" xfId="590"/>
    <cellStyle name="1_tree_수량산출_총괄내역0518_수도권매립지" xfId="591"/>
    <cellStyle name="1_tree_수량산출_총괄내역0518_수도권매립지_공사양식(050308)" xfId="592"/>
    <cellStyle name="1_tree_수량산출_총괄내역0518_수도권매립지_설계서(수서)" xfId="593"/>
    <cellStyle name="1_tree_수량산출_총괄내역0518_일위대가" xfId="594"/>
    <cellStyle name="1_tree_수량산출_총괄내역0518_일위대가_공사양식(050308)" xfId="595"/>
    <cellStyle name="1_tree_수량산출_총괄내역0518_일위대가_설계서(수서)" xfId="596"/>
    <cellStyle name="1_tree_수량산출_총괄내역0518_자재단가표" xfId="597"/>
    <cellStyle name="1_tree_수량산출_총괄내역0518_자재단가표_공사양식(050308)" xfId="598"/>
    <cellStyle name="1_tree_수량산출_총괄내역0518_자재단가표_설계서(수서)" xfId="599"/>
    <cellStyle name="1_tree_수량산출_총괄내역0518_장안초등학교내역0814" xfId="600"/>
    <cellStyle name="1_tree_수량산출_총괄내역0518_장안초등학교내역0814_공사양식(050308)" xfId="601"/>
    <cellStyle name="1_tree_수량산출_총괄내역0518_장안초등학교내역0814_설계서(수서)" xfId="602"/>
    <cellStyle name="1_tree_수량산출_협잡물제진기(제조)" xfId="4431"/>
    <cellStyle name="1_tree_장묘운영센터(제조)" xfId="4432"/>
    <cellStyle name="1_tree_천안추모공원 화장장 화장로(제조)" xfId="4433"/>
    <cellStyle name="1_tree_체크밸브 일체형 버터플라이밸브" xfId="4434"/>
    <cellStyle name="1_tree_총괄내역0518" xfId="603"/>
    <cellStyle name="1_tree_총괄내역0518_공사양식(050308)" xfId="604"/>
    <cellStyle name="1_tree_총괄내역0518_설계서(수서)" xfId="605"/>
    <cellStyle name="1_tree_총괄내역0518_수도권매립지" xfId="606"/>
    <cellStyle name="1_tree_총괄내역0518_수도권매립지_공사양식(050308)" xfId="607"/>
    <cellStyle name="1_tree_총괄내역0518_수도권매립지_설계서(수서)" xfId="608"/>
    <cellStyle name="1_tree_총괄내역0518_일위대가" xfId="609"/>
    <cellStyle name="1_tree_총괄내역0518_일위대가_공사양식(050308)" xfId="610"/>
    <cellStyle name="1_tree_총괄내역0518_일위대가_설계서(수서)" xfId="611"/>
    <cellStyle name="1_tree_총괄내역0518_자재단가표" xfId="612"/>
    <cellStyle name="1_tree_총괄내역0518_자재단가표_공사양식(050308)" xfId="613"/>
    <cellStyle name="1_tree_총괄내역0518_자재단가표_설계서(수서)" xfId="614"/>
    <cellStyle name="1_tree_총괄내역0518_장안초등학교내역0814" xfId="615"/>
    <cellStyle name="1_tree_총괄내역0518_장안초등학교내역0814_공사양식(050308)" xfId="616"/>
    <cellStyle name="1_tree_총괄내역0518_장안초등학교내역0814_설계서(수서)" xfId="617"/>
    <cellStyle name="1_tree_협잡물제진기(제조)" xfId="4435"/>
    <cellStyle name="1_가로등주" xfId="4357"/>
    <cellStyle name="1_가로등주_사본 - 기업정보보호컴플라이언스안내서및자기진단툴개발" xfId="4358"/>
    <cellStyle name="1_국립박물관 수목목재사인07-07" xfId="1922"/>
    <cellStyle name="1_남산공원 사인06-12" xfId="1923"/>
    <cellStyle name="1_동양서울대병원사인07-05" xfId="1924"/>
    <cellStyle name="1_시민계략공사" xfId="1925"/>
    <cellStyle name="1_시민계략공사_전기-한남" xfId="1926"/>
    <cellStyle name="1_시흥청소년수련관07-02" xfId="1927"/>
    <cellStyle name="1_신기술제품_내식성실험대" xfId="4359"/>
    <cellStyle name="1_신기술제품_내식성실험대_사본 - 기업정보보호컴플라이언스안내서및자기진단툴개발" xfId="4360"/>
    <cellStyle name="1_아미컴 옥외안내사인07-03" xfId="1928"/>
    <cellStyle name="1_여수시범거리간판07-03" xfId="1929"/>
    <cellStyle name="1_오린건설합숙훈련소구조물 07-02" xfId="1930"/>
    <cellStyle name="1_의령군소각시설-제조-전송(1)" xfId="4361"/>
    <cellStyle name="1_자양동취수장 옥탑광고탑06-12" xfId="517"/>
    <cellStyle name="1_전송_물량공수" xfId="4362"/>
    <cellStyle name="1_컴퓨터시스템-최종(11.12)" xfId="4363"/>
    <cellStyle name="1_컴퓨터시스템-최종(11.12)_사본 - 기업정보보호컴플라이언스안내서및자기진단툴개발" xfId="4364"/>
    <cellStyle name="1_탈수기-제작" xfId="4365"/>
    <cellStyle name="1_한국고용정보원  리모델링 06-9" xfId="518"/>
    <cellStyle name="10" xfId="618"/>
    <cellStyle name="11" xfId="619"/>
    <cellStyle name="111" xfId="620"/>
    <cellStyle name="120" xfId="621"/>
    <cellStyle name="19990216" xfId="622"/>
    <cellStyle name="¹e" xfId="1931"/>
    <cellStyle name="¹éº" xfId="624"/>
    <cellStyle name="¹éºðà²" xfId="625"/>
    <cellStyle name="¹eºÐA²_±aA¸" xfId="4436"/>
    <cellStyle name="1월" xfId="623"/>
    <cellStyle name="2" xfId="1932"/>
    <cellStyle name="2)" xfId="626"/>
    <cellStyle name="2자리" xfId="627"/>
    <cellStyle name="³?a￥" xfId="628"/>
    <cellStyle name="60" xfId="629"/>
    <cellStyle name="_x0014_7." xfId="630"/>
    <cellStyle name="82" xfId="631"/>
    <cellStyle name="90" xfId="632"/>
    <cellStyle name="A" xfId="2099"/>
    <cellStyle name="a [0]_mud plant bolted" xfId="2100"/>
    <cellStyle name="Ā _x0010_က랐_xdc01_땯_x0001_" xfId="2101"/>
    <cellStyle name="A¨­￠￢￠O [0]_INQUIRY ￠?￥i¨u¡AAⓒ￢Aⓒª " xfId="960"/>
    <cellStyle name="A¨­￠￢￠O_INQUIRY ￠?￥i¨u¡AAⓒ￢Aⓒª " xfId="961"/>
    <cellStyle name="AA" xfId="962"/>
    <cellStyle name="Aⓒ­" xfId="2102"/>
    <cellStyle name="Actual Date" xfId="963"/>
    <cellStyle name="Ae" xfId="2103"/>
    <cellStyle name="Åë" xfId="964"/>
    <cellStyle name="Åëè­" xfId="965"/>
    <cellStyle name="Aee­ " xfId="966"/>
    <cellStyle name="Åëè­ [" xfId="967"/>
    <cellStyle name="Åëè­ [0]" xfId="968"/>
    <cellStyle name="AeE­ [0]_  A¾  CO  " xfId="5699"/>
    <cellStyle name="ÅëÈ­ [0]_¸ðÇü¸·" xfId="969"/>
    <cellStyle name="AeE­ [0]_¸Þ¸ðAa" xfId="5700"/>
    <cellStyle name="ÅëÈ­ [0]_»óºÎ¼ö·®Áý°è " xfId="2104"/>
    <cellStyle name="AeE­ [0]_°eE¹_11¿a½A " xfId="5701"/>
    <cellStyle name="ÅëÈ­ [0]_½Ã°£°èÈ¹ " xfId="5702"/>
    <cellStyle name="AeE­ [0]_½A°￡°eE¹1 " xfId="5703"/>
    <cellStyle name="ÅëÈ­ [0]_½Ã°£°èÈ¹1 " xfId="5704"/>
    <cellStyle name="AeE­ [0]_1C￥Ao" xfId="5705"/>
    <cellStyle name="ÅëÈ­ [0]_Á¾ÇÕ½Å¼³ " xfId="5706"/>
    <cellStyle name="AeE­ [0]_A¾COA¶°AºÐ " xfId="5707"/>
    <cellStyle name="ÅëÈ­ [0]_laroux" xfId="970"/>
    <cellStyle name="AeE­ [0]_T-100 ³≫¼o 4DR NB PHASE I " xfId="5708"/>
    <cellStyle name="ÅëÈ­ [0]_T-100 ÀÏ¹ÝÁö¿ª TIMING " xfId="5709"/>
    <cellStyle name="AeE­ [0]_V10 VARIATION MODEL SOP TIMING " xfId="5710"/>
    <cellStyle name="ÅëÈ­ [0]_V10 VARIATION MODEL SOP TIMING " xfId="5711"/>
    <cellStyle name="Aee­ _0412무인단속기위탁관리-최종1" xfId="5712"/>
    <cellStyle name="AeE­_  A¾  CO  " xfId="5713"/>
    <cellStyle name="ÅëÈ­_¸ðÇü¸·" xfId="971"/>
    <cellStyle name="AeE­_¸Þ¸ðAa" xfId="5714"/>
    <cellStyle name="ÅëÈ­_»óºÎ¼ö·®Áý°è " xfId="2105"/>
    <cellStyle name="AeE­_°eE¹_11¿a½A " xfId="5715"/>
    <cellStyle name="ÅëÈ­_½Ã°£°èÈ¹ " xfId="5716"/>
    <cellStyle name="AeE­_½A°￡°eE¹1 " xfId="5717"/>
    <cellStyle name="ÅëÈ­_½Ã°£°èÈ¹1 " xfId="5718"/>
    <cellStyle name="AeE­_³≫¼o 4DR NB PHASE I ACT " xfId="5719"/>
    <cellStyle name="ÅëÈ­_Á¾ÇÕ½Å¼³ " xfId="5720"/>
    <cellStyle name="AeE­_A¾COA¶°AºÐ " xfId="5721"/>
    <cellStyle name="ÅëÈ­_laroux" xfId="972"/>
    <cellStyle name="AeE­_T-100 ³≫¼o 4DR NB PHASE I " xfId="5722"/>
    <cellStyle name="ÅëÈ­_T-100 ÀÏ¹ÝÁö¿ª TIMING " xfId="5723"/>
    <cellStyle name="AeE­_V10 VARIATION MODEL SOP TIMING " xfId="5724"/>
    <cellStyle name="ÅëÈ­_V10 VARIATION MODEL SOP TIMING " xfId="5725"/>
    <cellStyle name="Aee¡" xfId="2106"/>
    <cellStyle name="AeE¡ⓒ [0]_INQUIRY ￠?￥i¨u¡AAⓒ￢Aⓒª " xfId="973"/>
    <cellStyle name="AeE¡ⓒ_INQUIRY ￠?￥i¨u¡AAⓒ￢Aⓒª " xfId="974"/>
    <cellStyle name="Æu¼¾æR" xfId="975"/>
    <cellStyle name="ALIGNMENT" xfId="976"/>
    <cellStyle name="Äþ" xfId="977"/>
    <cellStyle name="Aþ¸" xfId="2107"/>
    <cellStyle name="Äþ¸¶" xfId="978"/>
    <cellStyle name="Äþ¸¶ [" xfId="979"/>
    <cellStyle name="Äþ¸¶ [0]" xfId="980"/>
    <cellStyle name="AÞ¸¶ [0]_  A¾  CO  " xfId="5726"/>
    <cellStyle name="ÄÞ¸¶ [0]_¸ðÇü¸·" xfId="981"/>
    <cellStyle name="AÞ¸¶ [0]_¸Þ¸ðAa" xfId="5727"/>
    <cellStyle name="ÄÞ¸¶ [0]_»óºÎ¼ö·®Áý°è " xfId="2108"/>
    <cellStyle name="AÞ¸¶ [0]_°eE¹_11¿a½A " xfId="5728"/>
    <cellStyle name="ÄÞ¸¶ [0]_½Ã°£°èÈ¹ " xfId="5729"/>
    <cellStyle name="AÞ¸¶ [0]_½A°￡°eE¹1 " xfId="5730"/>
    <cellStyle name="ÄÞ¸¶ [0]_½Ã°£°èÈ¹1 " xfId="5731"/>
    <cellStyle name="AÞ¸¶ [0]_1" xfId="5732"/>
    <cellStyle name="ÄÞ¸¶ [0]_Á¾ÇÕ½Å¼³ " xfId="5733"/>
    <cellStyle name="AÞ¸¶ [0]_A¾COA¶°AºÐ " xfId="5734"/>
    <cellStyle name="ÄÞ¸¶ [0]_laroux" xfId="982"/>
    <cellStyle name="AÞ¸¶ [0]_laroux_도담차량공작실설계서" xfId="5735"/>
    <cellStyle name="ÄÞ¸¶ [0]_laroux_도담차량공작실설계서" xfId="5736"/>
    <cellStyle name="AÞ¸¶ [0]_laroux_도담차량공작실신설공사" xfId="5737"/>
    <cellStyle name="ÄÞ¸¶ [0]_laroux_도담차량공작실신설공사" xfId="5738"/>
    <cellStyle name="AÞ¸¶ [0]_laroux_상장가도교설계서" xfId="5739"/>
    <cellStyle name="ÄÞ¸¶ [0]_laroux_상장가도교수량산출" xfId="5740"/>
    <cellStyle name="AÞ¸¶ [0]_T-100 ³≫¼o 4DR NB PHASE I " xfId="5741"/>
    <cellStyle name="ÄÞ¸¶ [0]_T-100 ÀÏ¹ÝÁö¿ª TIMING " xfId="5742"/>
    <cellStyle name="AÞ¸¶ [0]_V10 VARIATION MODEL SOP TIMING " xfId="5743"/>
    <cellStyle name="ÄÞ¸¶ [0]_V10 VARIATION MODEL SOP TIMING " xfId="5744"/>
    <cellStyle name="AÞ¸¶_  A¾  CO  " xfId="5745"/>
    <cellStyle name="ÄÞ¸¶_¸ðÇü¸·" xfId="983"/>
    <cellStyle name="AÞ¸¶_¸Þ¸ðAa" xfId="5746"/>
    <cellStyle name="ÄÞ¸¶_»óºÎ¼ö·®Áý°è " xfId="2109"/>
    <cellStyle name="AÞ¸¶_°eE¹_11¿a½A " xfId="5747"/>
    <cellStyle name="ÄÞ¸¶_½Ã°£°èÈ¹ " xfId="5748"/>
    <cellStyle name="AÞ¸¶_½A°￡°eE¹1 " xfId="5749"/>
    <cellStyle name="ÄÞ¸¶_½Ã°£°èÈ¹1 " xfId="5750"/>
    <cellStyle name="AÞ¸¶_1" xfId="5751"/>
    <cellStyle name="ÄÞ¸¶_Á¾ÇÕ½Å¼³ " xfId="5752"/>
    <cellStyle name="AÞ¸¶_A¾COA¶°AºÐ " xfId="5753"/>
    <cellStyle name="ÄÞ¸¶_laroux" xfId="984"/>
    <cellStyle name="AÞ¸¶_T-100 ³≫¼o 4DR NB PHASE I " xfId="5754"/>
    <cellStyle name="ÄÞ¸¶_T-100 ÀÏ¹ÝÁö¿ª TIMING " xfId="5755"/>
    <cellStyle name="AÞ¸¶_V10 VARIATION MODEL SOP TIMING " xfId="5756"/>
    <cellStyle name="ÄÞ¸¶_V10 VARIATION MODEL SOP TIMING " xfId="5757"/>
    <cellStyle name="Attach Rates" xfId="985"/>
    <cellStyle name="Au¸R¼o" xfId="986"/>
    <cellStyle name="Au¸R¼o0" xfId="987"/>
    <cellStyle name="axlcolour" xfId="5758"/>
    <cellStyle name="_x0001_b" xfId="988"/>
    <cellStyle name="b?þ?b?þ?b?þ?b?þ?b?þ?b?þ?b?þ?b?þ?b?þ?b?þ?b灌þ?b?þ?&lt;?b?þ?b濬þ?b?þ?b?þ昰_x0018_?þ????_x0008_" xfId="989"/>
    <cellStyle name="b?þ?b?þ?b?þ?b灌þ?b?þ?&lt;?b?þ?b濬þ?b?þ?b?þ昰_x0018_?þ????_x0008_" xfId="990"/>
    <cellStyle name="b␌þකb濰þඪb瀠þයb灌þ්b炈þ宐&lt;෢b濈þෲb濬þขb瀐þฒb瀰þ昰_x0018_⋸þ㤕䰀ጤܕ_x0008_" xfId="991"/>
    <cellStyle name="Background" xfId="2110"/>
    <cellStyle name="body" xfId="993"/>
    <cellStyle name="BoldHdr" xfId="2111"/>
    <cellStyle name="Border" xfId="5759"/>
    <cellStyle name="b嬜þപb嬼þഺb孬þൊb⍜þ൚b⍼þ൪b⎨þൺb⏜þඊb␌þකb濰þඪb瀠þයb灌þ්b炈þ宐&lt;෢b濈þෲb濬þขb瀐þฒb瀰þ昰_x0018_⋸þ㤕䰀ጤܕ_x0008_" xfId="992"/>
    <cellStyle name="C" xfId="2112"/>
    <cellStyle name="C¡IA¨ª_¡ic¨u¡A¨￢I¨￢¡Æ AN¡Æe " xfId="994"/>
    <cellStyle name="C¡ÍA¨ª_©öe¨¬I ¡Æ©¡¨¬n ¢¬i¨ù¨ù¨ù¡© (2)" xfId="995"/>
    <cellStyle name="C¡IA¨ª_ⓒoe¨￢I ¡Æⓒ¡¨￢n ￠￢i¨u¨u¨u¡ⓒ (2)" xfId="996"/>
    <cellStyle name="Ç¥" xfId="997"/>
    <cellStyle name="Ç¥áø" xfId="998"/>
    <cellStyle name="C￥AØ_  A¾  CO  " xfId="5760"/>
    <cellStyle name="Ç¥ÁØ_¸ðÇü¸·" xfId="999"/>
    <cellStyle name="C￥AØ_¸Þ¸ðAa" xfId="5761"/>
    <cellStyle name="Ç¥ÁØ_»ç¾÷ºÎº° ÃÑ°è " xfId="5762"/>
    <cellStyle name="C￥AØ_≫c¾÷ºIº° AN°e " xfId="2113"/>
    <cellStyle name="Ç¥ÁØ_°¡¼³" xfId="1000"/>
    <cellStyle name="C￥AØ_°­´c (2)" xfId="5763"/>
    <cellStyle name="Ç¥ÁØ_°­´ç (2)" xfId="5764"/>
    <cellStyle name="C￥AØ_°A·¡≫oE²" xfId="1001"/>
    <cellStyle name="Ç¥ÁØ_°ßÀû" xfId="5765"/>
    <cellStyle name="C￥AØ_12AO " xfId="5766"/>
    <cellStyle name="Ç¥ÁØ_³»¼ö 4DR NB PHASE I ACT " xfId="5767"/>
    <cellStyle name="C￥AØ_³≫¼o 4DR NB PHASE I ACT " xfId="5768"/>
    <cellStyle name="Ç¥ÁØ_T-100 ³»¼ö 4DR NB PHASE I " xfId="5769"/>
    <cellStyle name="C￥AØ_T-100 ³≫¼o 4DR NB PHASE I " xfId="5770"/>
    <cellStyle name="Ç¥ÁØ_T-100 ÀÏ¹ÝÁö¿ª TIMING " xfId="5771"/>
    <cellStyle name="C￥AØ_T-PP 1102 " xfId="5772"/>
    <cellStyle name="Ç¥ÁØ_T-PP 1102 " xfId="5773"/>
    <cellStyle name="C￥AØ_V10 VARIATION MODEL SOP TIMING " xfId="5774"/>
    <cellStyle name="Ç¥ÁØ_V10 VARIATION MODEL SOP TIMING " xfId="5775"/>
    <cellStyle name="C￥AØ_V-100 SOP TIMING " xfId="5776"/>
    <cellStyle name="Ç¥ÁØ_V-100 SOP TIMING " xfId="5777"/>
    <cellStyle name="Calc Currency (0)" xfId="1002"/>
    <cellStyle name="Calc Currency (2)" xfId="5778"/>
    <cellStyle name="Calc Percent (0)" xfId="5779"/>
    <cellStyle name="Calc Percent (1)" xfId="5780"/>
    <cellStyle name="Calc Percent (2)" xfId="5781"/>
    <cellStyle name="Calc Units (0)" xfId="5782"/>
    <cellStyle name="Calc Units (1)" xfId="5783"/>
    <cellStyle name="Calc Units (2)" xfId="5784"/>
    <cellStyle name="category" xfId="1003"/>
    <cellStyle name="CIAIÆU¸μAⓒ" xfId="1004"/>
    <cellStyle name="ⓒo" xfId="2114"/>
    <cellStyle name="Co≫e" xfId="1005"/>
    <cellStyle name="CODE" xfId="2115"/>
    <cellStyle name="ColHdr" xfId="2116"/>
    <cellStyle name="Column Headings" xfId="2117"/>
    <cellStyle name="columns_array" xfId="1006"/>
    <cellStyle name="Comma" xfId="1007"/>
    <cellStyle name="Comma [0]" xfId="1008"/>
    <cellStyle name="Comma [00]" xfId="5785"/>
    <cellStyle name="comma zerodec" xfId="1009"/>
    <cellStyle name="Comma_ SG&amp;A Bridge" xfId="1010"/>
    <cellStyle name="Comma0" xfId="1011"/>
    <cellStyle name="Commm_laroux_12~3SO2_97회비_laroux" xfId="5786"/>
    <cellStyle name="Company Info" xfId="2118"/>
    <cellStyle name="Contents Heading 1" xfId="2119"/>
    <cellStyle name="Contents Heading 2" xfId="2120"/>
    <cellStyle name="Contents Heading 3" xfId="2121"/>
    <cellStyle name="Copied" xfId="1012"/>
    <cellStyle name="CoverHeadline1" xfId="2122"/>
    <cellStyle name="Curr" xfId="2123"/>
    <cellStyle name="Curren?_x0012_퐀_x0017_?" xfId="1013"/>
    <cellStyle name="Currenby_Cash&amp;DSO Chart" xfId="2124"/>
    <cellStyle name="Currency" xfId="1014"/>
    <cellStyle name="Currency [0]" xfId="1015"/>
    <cellStyle name="Currency [00]" xfId="5788"/>
    <cellStyle name="Currency [ﺜ]_P&amp;L_laroux" xfId="2125"/>
    <cellStyle name="currency-$" xfId="1016"/>
    <cellStyle name="Currency_ SG&amp;A Bridge " xfId="1017"/>
    <cellStyle name="Currency0" xfId="1018"/>
    <cellStyle name="Currency1" xfId="1019"/>
    <cellStyle name="Currᄸncy_RQSTFRM_1월회비내역 (2)" xfId="5787"/>
    <cellStyle name="Data" xfId="2126"/>
    <cellStyle name="Date" xfId="1020"/>
    <cellStyle name="Date Short" xfId="5789"/>
    <cellStyle name="Date_0607방재연구소-국가기술개발연구(完)" xfId="5790"/>
    <cellStyle name="DD" xfId="1021"/>
    <cellStyle name="Description" xfId="5791"/>
    <cellStyle name="Dezimal [0]_Ausdruck RUND (D)" xfId="1022"/>
    <cellStyle name="Dezimal_Ausdruck RUND (D)" xfId="1023"/>
    <cellStyle name="Display" xfId="2127"/>
    <cellStyle name="Display Price" xfId="2128"/>
    <cellStyle name="Dollar (zero dec)" xfId="1024"/>
    <cellStyle name="E­æo±ae￡" xfId="1025"/>
    <cellStyle name="E­æo±ae￡0" xfId="1026"/>
    <cellStyle name="Enter Currency (0)" xfId="5792"/>
    <cellStyle name="Enter Currency (2)" xfId="5793"/>
    <cellStyle name="Enter Units (0)" xfId="5794"/>
    <cellStyle name="Enter Units (1)" xfId="5795"/>
    <cellStyle name="Enter Units (2)" xfId="5796"/>
    <cellStyle name="Entered" xfId="1027"/>
    <cellStyle name="En-tête 1" xfId="5797"/>
    <cellStyle name="En-tête 2" xfId="5798"/>
    <cellStyle name="Euro" xfId="1028"/>
    <cellStyle name="Excel Built-in Normal" xfId="5799"/>
    <cellStyle name="F2" xfId="1029"/>
    <cellStyle name="F3" xfId="1030"/>
    <cellStyle name="F4" xfId="1031"/>
    <cellStyle name="F5" xfId="1032"/>
    <cellStyle name="F6" xfId="1033"/>
    <cellStyle name="F7" xfId="1034"/>
    <cellStyle name="F8" xfId="1035"/>
    <cellStyle name="Financier0" xfId="5800"/>
    <cellStyle name="FinePrint" xfId="2129"/>
    <cellStyle name="Fixed" xfId="1036"/>
    <cellStyle name="Followed Hyperlink" xfId="1037"/>
    <cellStyle name="G/표준" xfId="1038"/>
    <cellStyle name="Grey" xfId="1039"/>
    <cellStyle name="group" xfId="5801"/>
    <cellStyle name="H1" xfId="2130"/>
    <cellStyle name="H2" xfId="2131"/>
    <cellStyle name="head" xfId="1040"/>
    <cellStyle name="head 1" xfId="1041"/>
    <cellStyle name="head 1-1" xfId="1042"/>
    <cellStyle name="HEADER" xfId="1043"/>
    <cellStyle name="Header1" xfId="1044"/>
    <cellStyle name="Header2" xfId="1045"/>
    <cellStyle name="Heading" xfId="2132"/>
    <cellStyle name="Heading 1" xfId="1046"/>
    <cellStyle name="Heading 2" xfId="1047"/>
    <cellStyle name="Heading 3" xfId="2133"/>
    <cellStyle name="heading, 1,A MAJOR/BOLD" xfId="5802"/>
    <cellStyle name="Heading1" xfId="1048"/>
    <cellStyle name="Heading2" xfId="1049"/>
    <cellStyle name="Heading2Divider" xfId="2134"/>
    <cellStyle name="HelpStyle" xfId="5803"/>
    <cellStyle name="Helv8_PFD4.XLS" xfId="1050"/>
    <cellStyle name="HIGHLIGHT" xfId="1051"/>
    <cellStyle name="Hyperlink" xfId="1052"/>
    <cellStyle name="iles|_x0005_h" xfId="5804"/>
    <cellStyle name="Input" xfId="2135"/>
    <cellStyle name="Input [yellow]" xfId="1053"/>
    <cellStyle name="Input Price" xfId="2136"/>
    <cellStyle name="Input Quantity" xfId="2137"/>
    <cellStyle name="Input Single Cell" xfId="2138"/>
    <cellStyle name="InputBodyCurr" xfId="2139"/>
    <cellStyle name="InputBodyDate" xfId="2140"/>
    <cellStyle name="InputBodyText" xfId="2141"/>
    <cellStyle name="InputColor" xfId="2142"/>
    <cellStyle name="Item" xfId="2143"/>
    <cellStyle name="Item Input" xfId="2144"/>
    <cellStyle name="jin" xfId="5805"/>
    <cellStyle name="Komma [0]_BINV" xfId="5806"/>
    <cellStyle name="Komma_BINV" xfId="5807"/>
    <cellStyle name="left" xfId="5808"/>
    <cellStyle name="les" xfId="5809"/>
    <cellStyle name="Link Currency (0)" xfId="5810"/>
    <cellStyle name="Link Currency (2)" xfId="5811"/>
    <cellStyle name="Link Units (0)" xfId="5812"/>
    <cellStyle name="Link Units (1)" xfId="5813"/>
    <cellStyle name="Link Units (2)" xfId="5814"/>
    <cellStyle name="LongDesc" xfId="5816"/>
    <cellStyle name="ŀ䅀؀ŀŀ䅀؀ŀŀ䅀؀ŀŀ䅀؀ŀŀ䅀؀ŀŀ䅀؀ŀŀ䅀؀ŀŀ䅀؀ŀŀ䅀؀ŀ฀䅀؀฀฀䅀؀฀฀䅀؀฀฀䅀؀฀฀䅀؀฀฀䅀؀฀฀䅀؀฀฀䅀؀฀฀䅀؀฀฀䅀؀฀฀䁀" xfId="5817"/>
    <cellStyle name="ŀ䅀؀ŀŀ䅀؀ŀŀ䅀؀ŀŀ䅀؀ŀŀ䅀؀ŀ฀䅀؀฀฀䅀؀฀฀䅀؀฀฀䅀؀฀฀䅀؀฀฀䅀؀฀฀䅀؀฀฀䅀؀฀฀䅀؀฀฀䅀؀฀฀䁀" xfId="5818"/>
    <cellStyle name="MARQ" xfId="5819"/>
    <cellStyle name="měny_Copy of zdroj" xfId="1054"/>
    <cellStyle name="Midtitle" xfId="2145"/>
    <cellStyle name="Migliaia (0)_1320 NX" xfId="5820"/>
    <cellStyle name="Migliaia_1320 NX" xfId="5821"/>
    <cellStyle name="Millares [0]_DEVISCAN" xfId="5822"/>
    <cellStyle name="Milliers [0]_399GC10" xfId="2146"/>
    <cellStyle name="Milliers_399GC10" xfId="2147"/>
    <cellStyle name="Model" xfId="1055"/>
    <cellStyle name="Mon?aire [0]_399GC10" xfId="2148"/>
    <cellStyle name="Mon?aire_399GC10" xfId="2149"/>
    <cellStyle name="MS Proofing Tools" xfId="1056"/>
    <cellStyle name="New" xfId="5823"/>
    <cellStyle name="no dec" xfId="1057"/>
    <cellStyle name="NO." xfId="5824"/>
    <cellStyle name="nohs" xfId="2150"/>
    <cellStyle name="normal" xfId="5825"/>
    <cellStyle name="Normal - Style1" xfId="1059"/>
    <cellStyle name="Normal - Style2" xfId="1060"/>
    <cellStyle name="Normal - Style3" xfId="1061"/>
    <cellStyle name="Normal - Style4" xfId="1062"/>
    <cellStyle name="Normal - Style5" xfId="1063"/>
    <cellStyle name="Normal - Style6" xfId="1064"/>
    <cellStyle name="Normal - Style7" xfId="1065"/>
    <cellStyle name="Normal - Style8" xfId="1066"/>
    <cellStyle name="Normal - 유형1" xfId="1058"/>
    <cellStyle name="Normal_ SG&amp;A Bridge" xfId="1067"/>
    <cellStyle name="Normale_1320 NX" xfId="5826"/>
    <cellStyle name="normální_Copy of zdroj" xfId="1068"/>
    <cellStyle name="Œ…?æ맖?e [0.00]_guyan" xfId="1069"/>
    <cellStyle name="Œ…?æ맖?e_guyan" xfId="1070"/>
    <cellStyle name="oft Excel]_x000d__x000a_Comment=The open=/f lines load custom functions into the Paste Function list._x000d__x000a_Maximized=3_x000d__x000a_AutoFormat=" xfId="1071"/>
    <cellStyle name="oh" xfId="1072"/>
    <cellStyle name="Output Single Cell" xfId="2151"/>
    <cellStyle name="Package Size" xfId="2152"/>
    <cellStyle name="Percent" xfId="1073"/>
    <cellStyle name="Percent [0]" xfId="5827"/>
    <cellStyle name="Percent [00]" xfId="5828"/>
    <cellStyle name="Percent [2]" xfId="1074"/>
    <cellStyle name="Percent_#6 Temps &amp; Contractors" xfId="5829"/>
    <cellStyle name="Pourcentage_TEMPTRAN" xfId="5830"/>
    <cellStyle name="PrePop Currency (0)" xfId="5831"/>
    <cellStyle name="PrePop Currency (2)" xfId="5832"/>
    <cellStyle name="PrePop Units (0)" xfId="5833"/>
    <cellStyle name="PrePop Units (1)" xfId="5834"/>
    <cellStyle name="PrePop Units (2)" xfId="5835"/>
    <cellStyle name="Price" xfId="5836"/>
    <cellStyle name="Print Heading" xfId="2153"/>
    <cellStyle name="Procent_BINV" xfId="5837"/>
    <cellStyle name="PropGenCurrencyFormat" xfId="5838"/>
    <cellStyle name="Qté calculées" xfId="5839"/>
    <cellStyle name="QTé entrées" xfId="5840"/>
    <cellStyle name="R?" xfId="5841"/>
    <cellStyle name="Recipe" xfId="2154"/>
    <cellStyle name="Recipe Heading" xfId="2155"/>
    <cellStyle name="Released" xfId="5842"/>
    <cellStyle name="Revenue" xfId="2156"/>
    <cellStyle name="RevList" xfId="1075"/>
    <cellStyle name="RptTitle" xfId="2157"/>
    <cellStyle name="sche|_x0005_" xfId="5843"/>
    <cellStyle name="sh" xfId="1076"/>
    <cellStyle name="Shadow" xfId="5844"/>
    <cellStyle name="small descr." xfId="5845"/>
    <cellStyle name="ssh" xfId="1077"/>
    <cellStyle name="Standaard_BINV" xfId="5846"/>
    <cellStyle name="STANDARD" xfId="1078"/>
    <cellStyle name="STD" xfId="1079"/>
    <cellStyle name="subhead" xfId="1080"/>
    <cellStyle name="SubHeading" xfId="2158"/>
    <cellStyle name="Subtotal" xfId="1081"/>
    <cellStyle name="Subtotal 1" xfId="2159"/>
    <cellStyle name="Suggested Quantity" xfId="2160"/>
    <cellStyle name="SUPPR" xfId="5847"/>
    <cellStyle name="testtitle" xfId="2161"/>
    <cellStyle name="text" xfId="5848"/>
    <cellStyle name="Text Indent A" xfId="5849"/>
    <cellStyle name="Text Indent B" xfId="5850"/>
    <cellStyle name="Text Indent C" xfId="5851"/>
    <cellStyle name="þ?b?þ?b?þ?b?þ?b?þ?b?þ?b?þ?b灌þ?b?þ?&lt;?b?þ?b濬þ?b?þ?b?þ昰_x0018_?þ????_x0008_" xfId="1082"/>
    <cellStyle name="þ൚b⍼þ൪b⎨þൺb⏜þඊb␌þකb濰þඪb瀠þයb灌þ්b炈þ宐&lt;෢b濈þෲb濬þขb瀐þฒb瀰þ昰_x0018_⋸þ㤕䰀ጤܕ_x0008_" xfId="1083"/>
    <cellStyle name="Title" xfId="1084"/>
    <cellStyle name="title [1]" xfId="1085"/>
    <cellStyle name="title [2]" xfId="1086"/>
    <cellStyle name="Title_1.전시시설-물사랑" xfId="1087"/>
    <cellStyle name="Total" xfId="1088"/>
    <cellStyle name="TotalCurr" xfId="2162"/>
    <cellStyle name="TotalHdr" xfId="2163"/>
    <cellStyle name="UM" xfId="1089"/>
    <cellStyle name="Unprot" xfId="1090"/>
    <cellStyle name="Unprot$" xfId="1091"/>
    <cellStyle name="Unprotect" xfId="1092"/>
    <cellStyle name="Valuta (0)_1 new STM 16 ring" xfId="5852"/>
    <cellStyle name="Valuta [0]_BINV" xfId="5853"/>
    <cellStyle name="Valuta_1 new STM 16 ring" xfId="5854"/>
    <cellStyle name="Virgule fixe" xfId="5855"/>
    <cellStyle name="W?rung [0]_Ausdruck RUND (D)" xfId="1093"/>
    <cellStyle name="W?rung_Ausdruck RUND (D)" xfId="1094"/>
    <cellStyle name="wrap" xfId="5856"/>
    <cellStyle name="XLS'|_x0005_t" xfId="5857"/>
    <cellStyle name="μU¿¡ ¿A´A CIAIÆU¸μAⓒ" xfId="1095"/>
    <cellStyle name="|?ドE" xfId="959"/>
    <cellStyle name="견적" xfId="633"/>
    <cellStyle name="고정소숫점" xfId="634"/>
    <cellStyle name="고정출력1" xfId="635"/>
    <cellStyle name="고정출력2" xfId="636"/>
    <cellStyle name="공백" xfId="1933"/>
    <cellStyle name="공백1" xfId="1934"/>
    <cellStyle name="공백1수" xfId="1935"/>
    <cellStyle name="공사원가계산서(조경)" xfId="1936"/>
    <cellStyle name="공종" xfId="637"/>
    <cellStyle name="咬訌裝?INCOM1" xfId="638"/>
    <cellStyle name="咬訌裝?INCOM10" xfId="639"/>
    <cellStyle name="咬訌裝?INCOM2" xfId="640"/>
    <cellStyle name="咬訌裝?INCOM3" xfId="641"/>
    <cellStyle name="咬訌裝?INCOM4" xfId="642"/>
    <cellStyle name="咬訌裝?INCOM5" xfId="643"/>
    <cellStyle name="咬訌裝?INCOM6" xfId="644"/>
    <cellStyle name="咬訌裝?INCOM7" xfId="645"/>
    <cellStyle name="咬訌裝?INCOM8" xfId="646"/>
    <cellStyle name="咬訌裝?INCOM9" xfId="647"/>
    <cellStyle name="咬訌裝?PRIB11" xfId="648"/>
    <cellStyle name="구        분" xfId="649"/>
    <cellStyle name="금액" xfId="650"/>
    <cellStyle name="기계" xfId="651"/>
    <cellStyle name="김해전기" xfId="652"/>
    <cellStyle name="날짜" xfId="653"/>
    <cellStyle name="내역" xfId="654"/>
    <cellStyle name="내역서" xfId="655"/>
    <cellStyle name="네모제목" xfId="656"/>
    <cellStyle name="년도" xfId="4437"/>
    <cellStyle name="단위" xfId="657"/>
    <cellStyle name="단위(원)" xfId="658"/>
    <cellStyle name="단위_2.소프트웨어개발비-전송" xfId="4438"/>
    <cellStyle name="달러" xfId="659"/>
    <cellStyle name="뒤에 오는 하이퍼링크" xfId="660"/>
    <cellStyle name="드럼단위" xfId="4439"/>
    <cellStyle name="똿떓죶Ø괻 [0.00]_PRODUCT DETAIL Q1" xfId="1937"/>
    <cellStyle name="똿떓죶Ø괻_PRODUCT DETAIL Q1" xfId="1938"/>
    <cellStyle name="똿뗦먛귟 [0.00]_laroux" xfId="661"/>
    <cellStyle name="똿뗦먛귟_laroux" xfId="662"/>
    <cellStyle name="฀䅀؀฀฀䅀؀฀฀䅀؀฀฀䅀؀฀฀䅀؀฀฀䅀؀฀฀䅀؀฀฀䅀؀฀฀䅀؀฀฀䁀" xfId="5861"/>
    <cellStyle name="마이너스키" xfId="663"/>
    <cellStyle name="마ㅊ춤" xfId="4440"/>
    <cellStyle name="묮뎋 [0.00]_PRODUCT DETAIL Q1" xfId="1939"/>
    <cellStyle name="묮뎋_PRODUCT DETAIL Q1" xfId="1940"/>
    <cellStyle name="믅됞 [0.00]_laroux" xfId="664"/>
    <cellStyle name="믅됞_laroux" xfId="665"/>
    <cellStyle name="배분" xfId="666"/>
    <cellStyle name="백" xfId="667"/>
    <cellStyle name="백 " xfId="668"/>
    <cellStyle name="백_내역서(조선왕궁유물전시관)" xfId="4441"/>
    <cellStyle name="백_화개장터시설내역서최종)" xfId="4442"/>
    <cellStyle name="백_화개장터장옥내역서" xfId="4443"/>
    <cellStyle name="백분율" xfId="5878" builtinId="5"/>
    <cellStyle name="백분율 [△1]" xfId="669"/>
    <cellStyle name="백분율 [△2]" xfId="670"/>
    <cellStyle name="백분율 [0]" xfId="671"/>
    <cellStyle name="백분율 [2]" xfId="672"/>
    <cellStyle name="백분율 2" xfId="1941"/>
    <cellStyle name="백분율 2 2" xfId="1942"/>
    <cellStyle name="백분율 2 3" xfId="1943"/>
    <cellStyle name="백분율 3" xfId="1944"/>
    <cellStyle name="백분율 4" xfId="4444"/>
    <cellStyle name="백분율 5" xfId="5865"/>
    <cellStyle name="백분율［△1］" xfId="673"/>
    <cellStyle name="백분율［△2］" xfId="674"/>
    <cellStyle name="분기" xfId="4445"/>
    <cellStyle name="뷭?" xfId="4446"/>
    <cellStyle name="빨간색" xfId="675"/>
    <cellStyle name="빨강" xfId="1945"/>
    <cellStyle name="常规_cs802" xfId="1946"/>
    <cellStyle name="선택영역의 가운데로" xfId="676"/>
    <cellStyle name="설계서" xfId="677"/>
    <cellStyle name="설계서-내용" xfId="678"/>
    <cellStyle name="설계서-내용-소수점" xfId="679"/>
    <cellStyle name="설계서-내용-우" xfId="680"/>
    <cellStyle name="설계서-내용-좌" xfId="681"/>
    <cellStyle name="설계서-소제목" xfId="682"/>
    <cellStyle name="설계서-타이틀" xfId="683"/>
    <cellStyle name="설계서-항목" xfId="684"/>
    <cellStyle name="성명" xfId="4447"/>
    <cellStyle name="셈迷?XLS!check_filesche|_x0005_" xfId="4448"/>
    <cellStyle name="소수" xfId="1947"/>
    <cellStyle name="소수3" xfId="1948"/>
    <cellStyle name="소수4" xfId="1949"/>
    <cellStyle name="소수점" xfId="1950"/>
    <cellStyle name="소숫점0" xfId="1951"/>
    <cellStyle name="소숫점3" xfId="1952"/>
    <cellStyle name="수당" xfId="4449"/>
    <cellStyle name="수당2" xfId="4450"/>
    <cellStyle name="수량" xfId="685"/>
    <cellStyle name="수량1" xfId="686"/>
    <cellStyle name="수목명" xfId="687"/>
    <cellStyle name="수산" xfId="688"/>
    <cellStyle name="숫자(R)" xfId="689"/>
    <cellStyle name="쉼표 [0]" xfId="690" builtinId="6"/>
    <cellStyle name="쉼표 [0] 10" xfId="4451"/>
    <cellStyle name="쉼표 [0] 11" xfId="5864"/>
    <cellStyle name="쉼표 [0] 2" xfId="691"/>
    <cellStyle name="쉼표 [0] 2 2" xfId="1953"/>
    <cellStyle name="쉼표 [0] 2 2 2" xfId="1954"/>
    <cellStyle name="쉼표 [0] 2 2 2 2" xfId="5871"/>
    <cellStyle name="쉼표 [0] 2 3" xfId="1096"/>
    <cellStyle name="쉼표 [0] 2 4" xfId="1955"/>
    <cellStyle name="쉼표 [0] 3" xfId="1956"/>
    <cellStyle name="쉼표 [0] 3 10" xfId="1957"/>
    <cellStyle name="쉼표 [0] 3 11" xfId="1958"/>
    <cellStyle name="쉼표 [0] 3 2" xfId="1959"/>
    <cellStyle name="쉼표 [0] 3 3" xfId="1960"/>
    <cellStyle name="쉼표 [0] 3 4" xfId="1961"/>
    <cellStyle name="쉼표 [0] 3 4 10" xfId="1962"/>
    <cellStyle name="쉼표 [0] 3 4 11" xfId="1963"/>
    <cellStyle name="쉼표 [0] 3 4 12" xfId="1964"/>
    <cellStyle name="쉼표 [0] 3 4 13" xfId="1965"/>
    <cellStyle name="쉼표 [0] 3 4 14" xfId="1966"/>
    <cellStyle name="쉼표 [0] 3 4 15" xfId="1967"/>
    <cellStyle name="쉼표 [0] 3 4 16" xfId="1968"/>
    <cellStyle name="쉼표 [0] 3 4 17" xfId="5872"/>
    <cellStyle name="쉼표 [0] 3 4 2" xfId="1969"/>
    <cellStyle name="쉼표 [0] 3 4 2 2" xfId="1970"/>
    <cellStyle name="쉼표 [0] 3 4 3" xfId="1971"/>
    <cellStyle name="쉼표 [0] 3 4 4" xfId="1972"/>
    <cellStyle name="쉼표 [0] 3 4 5" xfId="1973"/>
    <cellStyle name="쉼표 [0] 3 4 6" xfId="1974"/>
    <cellStyle name="쉼표 [0] 3 4 7" xfId="1975"/>
    <cellStyle name="쉼표 [0] 3 4 8" xfId="1976"/>
    <cellStyle name="쉼표 [0] 3 4 9" xfId="1977"/>
    <cellStyle name="쉼표 [0] 3 5" xfId="1978"/>
    <cellStyle name="쉼표 [0] 3 6" xfId="1979"/>
    <cellStyle name="쉼표 [0] 3 7" xfId="1980"/>
    <cellStyle name="쉼표 [0] 3 8" xfId="1981"/>
    <cellStyle name="쉼표 [0] 3 9" xfId="1982"/>
    <cellStyle name="쉼표 [0] 4" xfId="1983"/>
    <cellStyle name="쉼표 [0] 4 2" xfId="1984"/>
    <cellStyle name="쉼표 [0] 4 3" xfId="4452"/>
    <cellStyle name="쉼표 [0] 45" xfId="4453"/>
    <cellStyle name="쉼표 [0] 5" xfId="1985"/>
    <cellStyle name="쉼표 [0] 5 2" xfId="1986"/>
    <cellStyle name="쉼표 [0] 5 2 2" xfId="5870"/>
    <cellStyle name="쉼표 [0] 6" xfId="1987"/>
    <cellStyle name="쉼표 [0] 6 2" xfId="4454"/>
    <cellStyle name="쉼표 [0] 7" xfId="1988"/>
    <cellStyle name="쉼표 [0] 7 2" xfId="4455"/>
    <cellStyle name="쉼표 [0] 8" xfId="1989"/>
    <cellStyle name="쉼표 [0] 9" xfId="2164"/>
    <cellStyle name="쉼표 [0]_특허청(2001년도 PM사업)-2" xfId="5875"/>
    <cellStyle name="스타일 1" xfId="692"/>
    <cellStyle name="스타일 1 2" xfId="4456"/>
    <cellStyle name="스타일 1_1-2. 설치원가계산서" xfId="4457"/>
    <cellStyle name="스타일 10" xfId="693"/>
    <cellStyle name="스타일 100" xfId="1990"/>
    <cellStyle name="스타일 101" xfId="1991"/>
    <cellStyle name="스타일 102" xfId="1992"/>
    <cellStyle name="스타일 103" xfId="1993"/>
    <cellStyle name="스타일 104" xfId="1994"/>
    <cellStyle name="스타일 105" xfId="1995"/>
    <cellStyle name="스타일 106" xfId="1996"/>
    <cellStyle name="스타일 107" xfId="1997"/>
    <cellStyle name="스타일 108" xfId="1998"/>
    <cellStyle name="스타일 109" xfId="1999"/>
    <cellStyle name="스타일 11" xfId="694"/>
    <cellStyle name="스타일 110" xfId="2000"/>
    <cellStyle name="스타일 111" xfId="2001"/>
    <cellStyle name="스타일 112" xfId="2002"/>
    <cellStyle name="스타일 113" xfId="2003"/>
    <cellStyle name="스타일 114" xfId="2004"/>
    <cellStyle name="스타일 115" xfId="2005"/>
    <cellStyle name="스타일 116" xfId="2006"/>
    <cellStyle name="스타일 117" xfId="2007"/>
    <cellStyle name="스타일 118" xfId="2008"/>
    <cellStyle name="스타일 119" xfId="2009"/>
    <cellStyle name="스타일 12" xfId="695"/>
    <cellStyle name="스타일 120" xfId="2010"/>
    <cellStyle name="스타일 121" xfId="2011"/>
    <cellStyle name="스타일 122" xfId="2012"/>
    <cellStyle name="스타일 123" xfId="2013"/>
    <cellStyle name="스타일 124" xfId="2014"/>
    <cellStyle name="스타일 125" xfId="2015"/>
    <cellStyle name="스타일 126" xfId="2016"/>
    <cellStyle name="스타일 127" xfId="2017"/>
    <cellStyle name="스타일 128" xfId="2018"/>
    <cellStyle name="스타일 129" xfId="2019"/>
    <cellStyle name="스타일 13" xfId="696"/>
    <cellStyle name="스타일 130" xfId="2020"/>
    <cellStyle name="스타일 131" xfId="2021"/>
    <cellStyle name="스타일 132" xfId="2022"/>
    <cellStyle name="스타일 133" xfId="2023"/>
    <cellStyle name="스타일 134" xfId="2024"/>
    <cellStyle name="스타일 135" xfId="2025"/>
    <cellStyle name="스타일 136" xfId="2026"/>
    <cellStyle name="스타일 137" xfId="2027"/>
    <cellStyle name="스타일 138" xfId="2028"/>
    <cellStyle name="스타일 139" xfId="2029"/>
    <cellStyle name="스타일 14" xfId="697"/>
    <cellStyle name="스타일 140" xfId="2030"/>
    <cellStyle name="스타일 141" xfId="2031"/>
    <cellStyle name="스타일 142" xfId="2032"/>
    <cellStyle name="스타일 143" xfId="2033"/>
    <cellStyle name="스타일 144" xfId="2034"/>
    <cellStyle name="스타일 145" xfId="2035"/>
    <cellStyle name="스타일 146" xfId="2036"/>
    <cellStyle name="스타일 147" xfId="2037"/>
    <cellStyle name="스타일 148" xfId="2038"/>
    <cellStyle name="스타일 149" xfId="2039"/>
    <cellStyle name="스타일 15" xfId="698"/>
    <cellStyle name="스타일 150" xfId="2040"/>
    <cellStyle name="스타일 151" xfId="2041"/>
    <cellStyle name="스타일 152" xfId="2042"/>
    <cellStyle name="스타일 153" xfId="2043"/>
    <cellStyle name="스타일 154" xfId="4458"/>
    <cellStyle name="스타일 155" xfId="4459"/>
    <cellStyle name="스타일 156" xfId="4460"/>
    <cellStyle name="스타일 157" xfId="4461"/>
    <cellStyle name="스타일 158" xfId="4462"/>
    <cellStyle name="스타일 159" xfId="4463"/>
    <cellStyle name="스타일 16" xfId="699"/>
    <cellStyle name="스타일 160" xfId="4464"/>
    <cellStyle name="스타일 161" xfId="4465"/>
    <cellStyle name="스타일 162" xfId="4466"/>
    <cellStyle name="스타일 163" xfId="4467"/>
    <cellStyle name="스타일 164" xfId="4468"/>
    <cellStyle name="스타일 165" xfId="4469"/>
    <cellStyle name="스타일 166" xfId="4470"/>
    <cellStyle name="스타일 167" xfId="4471"/>
    <cellStyle name="스타일 168" xfId="4472"/>
    <cellStyle name="스타일 169" xfId="4473"/>
    <cellStyle name="스타일 17" xfId="700"/>
    <cellStyle name="스타일 170" xfId="4474"/>
    <cellStyle name="스타일 171" xfId="4475"/>
    <cellStyle name="스타일 172" xfId="4476"/>
    <cellStyle name="스타일 173" xfId="4477"/>
    <cellStyle name="스타일 174" xfId="4478"/>
    <cellStyle name="스타일 175" xfId="4479"/>
    <cellStyle name="스타일 176" xfId="4480"/>
    <cellStyle name="스타일 177" xfId="4481"/>
    <cellStyle name="스타일 178" xfId="4482"/>
    <cellStyle name="스타일 179" xfId="4483"/>
    <cellStyle name="스타일 18" xfId="701"/>
    <cellStyle name="스타일 180" xfId="4484"/>
    <cellStyle name="스타일 181" xfId="4485"/>
    <cellStyle name="스타일 182" xfId="4486"/>
    <cellStyle name="스타일 183" xfId="4487"/>
    <cellStyle name="스타일 184" xfId="4488"/>
    <cellStyle name="스타일 185" xfId="4489"/>
    <cellStyle name="스타일 186" xfId="4490"/>
    <cellStyle name="스타일 187" xfId="4491"/>
    <cellStyle name="스타일 188" xfId="4492"/>
    <cellStyle name="스타일 189" xfId="4493"/>
    <cellStyle name="스타일 19" xfId="702"/>
    <cellStyle name="스타일 190" xfId="4494"/>
    <cellStyle name="스타일 191" xfId="4495"/>
    <cellStyle name="스타일 192" xfId="4496"/>
    <cellStyle name="스타일 193" xfId="4497"/>
    <cellStyle name="스타일 194" xfId="4498"/>
    <cellStyle name="스타일 195" xfId="4499"/>
    <cellStyle name="스타일 196" xfId="4500"/>
    <cellStyle name="스타일 197" xfId="4501"/>
    <cellStyle name="스타일 198" xfId="4502"/>
    <cellStyle name="스타일 199" xfId="4503"/>
    <cellStyle name="스타일 2" xfId="703"/>
    <cellStyle name="스타일 20" xfId="704"/>
    <cellStyle name="스타일 200" xfId="4504"/>
    <cellStyle name="스타일 201" xfId="4505"/>
    <cellStyle name="스타일 202" xfId="4506"/>
    <cellStyle name="스타일 203" xfId="4507"/>
    <cellStyle name="스타일 204" xfId="4508"/>
    <cellStyle name="스타일 205" xfId="4509"/>
    <cellStyle name="스타일 206" xfId="4510"/>
    <cellStyle name="스타일 207" xfId="4511"/>
    <cellStyle name="스타일 208" xfId="4512"/>
    <cellStyle name="스타일 209" xfId="4513"/>
    <cellStyle name="스타일 21" xfId="705"/>
    <cellStyle name="스타일 210" xfId="4514"/>
    <cellStyle name="스타일 211" xfId="4515"/>
    <cellStyle name="스타일 212" xfId="4516"/>
    <cellStyle name="스타일 213" xfId="4517"/>
    <cellStyle name="스타일 214" xfId="4518"/>
    <cellStyle name="스타일 215" xfId="4519"/>
    <cellStyle name="스타일 216" xfId="4520"/>
    <cellStyle name="스타일 217" xfId="4521"/>
    <cellStyle name="스타일 218" xfId="4522"/>
    <cellStyle name="스타일 219" xfId="4523"/>
    <cellStyle name="스타일 22" xfId="706"/>
    <cellStyle name="스타일 220" xfId="4524"/>
    <cellStyle name="스타일 221" xfId="4525"/>
    <cellStyle name="스타일 222" xfId="4526"/>
    <cellStyle name="스타일 223" xfId="4527"/>
    <cellStyle name="스타일 224" xfId="4528"/>
    <cellStyle name="스타일 225" xfId="4529"/>
    <cellStyle name="스타일 226" xfId="4530"/>
    <cellStyle name="스타일 227" xfId="4531"/>
    <cellStyle name="스타일 228" xfId="4532"/>
    <cellStyle name="스타일 229" xfId="4533"/>
    <cellStyle name="스타일 23" xfId="707"/>
    <cellStyle name="스타일 230" xfId="4534"/>
    <cellStyle name="스타일 231" xfId="4535"/>
    <cellStyle name="스타일 232" xfId="4536"/>
    <cellStyle name="스타일 233" xfId="4537"/>
    <cellStyle name="스타일 234" xfId="4538"/>
    <cellStyle name="스타일 235" xfId="4539"/>
    <cellStyle name="스타일 236" xfId="4540"/>
    <cellStyle name="스타일 237" xfId="4541"/>
    <cellStyle name="스타일 238" xfId="4542"/>
    <cellStyle name="스타일 239" xfId="4543"/>
    <cellStyle name="스타일 24" xfId="708"/>
    <cellStyle name="스타일 240" xfId="4544"/>
    <cellStyle name="스타일 241" xfId="4545"/>
    <cellStyle name="스타일 242" xfId="4546"/>
    <cellStyle name="스타일 243" xfId="4547"/>
    <cellStyle name="스타일 244" xfId="4548"/>
    <cellStyle name="스타일 245" xfId="4549"/>
    <cellStyle name="스타일 246" xfId="4550"/>
    <cellStyle name="스타일 247" xfId="4551"/>
    <cellStyle name="스타일 248" xfId="4552"/>
    <cellStyle name="스타일 249" xfId="4553"/>
    <cellStyle name="스타일 25" xfId="709"/>
    <cellStyle name="스타일 250" xfId="4554"/>
    <cellStyle name="스타일 251" xfId="4555"/>
    <cellStyle name="스타일 252" xfId="4556"/>
    <cellStyle name="스타일 253" xfId="4557"/>
    <cellStyle name="스타일 254" xfId="4558"/>
    <cellStyle name="스타일 255" xfId="4559"/>
    <cellStyle name="스타일 26" xfId="710"/>
    <cellStyle name="스타일 27" xfId="711"/>
    <cellStyle name="스타일 28" xfId="712"/>
    <cellStyle name="스타일 29" xfId="713"/>
    <cellStyle name="스타일 3" xfId="714"/>
    <cellStyle name="스타일 30" xfId="715"/>
    <cellStyle name="스타일 31" xfId="716"/>
    <cellStyle name="스타일 32" xfId="717"/>
    <cellStyle name="스타일 33" xfId="718"/>
    <cellStyle name="스타일 34" xfId="719"/>
    <cellStyle name="스타일 35" xfId="720"/>
    <cellStyle name="스타일 36" xfId="721"/>
    <cellStyle name="스타일 37" xfId="722"/>
    <cellStyle name="스타일 38" xfId="723"/>
    <cellStyle name="스타일 39" xfId="724"/>
    <cellStyle name="스타일 4" xfId="725"/>
    <cellStyle name="스타일 40" xfId="726"/>
    <cellStyle name="스타일 41" xfId="727"/>
    <cellStyle name="스타일 42" xfId="728"/>
    <cellStyle name="스타일 43" xfId="729"/>
    <cellStyle name="스타일 44" xfId="730"/>
    <cellStyle name="스타일 45" xfId="731"/>
    <cellStyle name="스타일 46" xfId="732"/>
    <cellStyle name="스타일 47" xfId="733"/>
    <cellStyle name="스타일 48" xfId="734"/>
    <cellStyle name="스타일 49" xfId="735"/>
    <cellStyle name="스타일 5" xfId="736"/>
    <cellStyle name="스타일 50" xfId="737"/>
    <cellStyle name="스타일 51" xfId="738"/>
    <cellStyle name="스타일 52" xfId="739"/>
    <cellStyle name="스타일 53" xfId="740"/>
    <cellStyle name="스타일 54" xfId="741"/>
    <cellStyle name="스타일 55" xfId="742"/>
    <cellStyle name="스타일 56" xfId="743"/>
    <cellStyle name="스타일 57" xfId="744"/>
    <cellStyle name="스타일 58" xfId="745"/>
    <cellStyle name="스타일 59" xfId="746"/>
    <cellStyle name="스타일 6" xfId="747"/>
    <cellStyle name="스타일 60" xfId="748"/>
    <cellStyle name="스타일 61" xfId="749"/>
    <cellStyle name="스타일 62" xfId="750"/>
    <cellStyle name="스타일 63" xfId="751"/>
    <cellStyle name="스타일 64" xfId="752"/>
    <cellStyle name="스타일 65" xfId="753"/>
    <cellStyle name="스타일 66" xfId="754"/>
    <cellStyle name="스타일 67" xfId="755"/>
    <cellStyle name="스타일 68" xfId="756"/>
    <cellStyle name="스타일 69" xfId="757"/>
    <cellStyle name="스타일 7" xfId="758"/>
    <cellStyle name="스타일 70" xfId="759"/>
    <cellStyle name="스타일 71" xfId="760"/>
    <cellStyle name="스타일 72" xfId="761"/>
    <cellStyle name="스타일 73" xfId="2044"/>
    <cellStyle name="스타일 74" xfId="2045"/>
    <cellStyle name="스타일 75" xfId="2046"/>
    <cellStyle name="스타일 76" xfId="2047"/>
    <cellStyle name="스타일 77" xfId="2048"/>
    <cellStyle name="스타일 78" xfId="2049"/>
    <cellStyle name="스타일 79" xfId="2050"/>
    <cellStyle name="스타일 8" xfId="762"/>
    <cellStyle name="스타일 80" xfId="2051"/>
    <cellStyle name="스타일 81" xfId="2052"/>
    <cellStyle name="스타일 82" xfId="2053"/>
    <cellStyle name="스타일 83" xfId="2054"/>
    <cellStyle name="스타일 84" xfId="2055"/>
    <cellStyle name="스타일 85" xfId="2056"/>
    <cellStyle name="스타일 86" xfId="2057"/>
    <cellStyle name="스타일 87" xfId="2058"/>
    <cellStyle name="스타일 88" xfId="2059"/>
    <cellStyle name="스타일 89" xfId="2060"/>
    <cellStyle name="스타일 9" xfId="763"/>
    <cellStyle name="스타일 90" xfId="2061"/>
    <cellStyle name="스타일 91" xfId="2062"/>
    <cellStyle name="스타일 92" xfId="2063"/>
    <cellStyle name="스타일 93" xfId="2064"/>
    <cellStyle name="스타일 94" xfId="2065"/>
    <cellStyle name="스타일 95" xfId="2066"/>
    <cellStyle name="스타일 96" xfId="2067"/>
    <cellStyle name="스타일 97" xfId="2068"/>
    <cellStyle name="스타일 98" xfId="2069"/>
    <cellStyle name="스타일 99" xfId="2070"/>
    <cellStyle name="식" xfId="4560"/>
    <cellStyle name="식_1차 본협상자료(황)" xfId="4561"/>
    <cellStyle name="식_1차 본협상자료(황)_1차 본협상자료(0830)" xfId="4562"/>
    <cellStyle name="식_1차 본협상자료(황)_1차 본협상자료(0830)_Book1" xfId="4567"/>
    <cellStyle name="식_1차 본협상자료(황)_1차 본협상자료(0830)_가평재활용선별장-4.9" xfId="4563"/>
    <cellStyle name="식_1차 본협상자료(황)_1차 본협상자료(0830)_가평재활용선별장-4.9_Book1" xfId="4565"/>
    <cellStyle name="식_1차 본협상자료(황)_1차 본협상자료(0830)_가평재활용선별장-4.9_민성조경-조합놀이대 28종(최종)" xfId="4564"/>
    <cellStyle name="식_1차 본협상자료(황)_1차 본협상자료(0830)_민성조경-조합놀이대 28종(최종)" xfId="4566"/>
    <cellStyle name="식_1차 본협상자료(황)_Book1" xfId="4572"/>
    <cellStyle name="식_1차 본협상자료(황)_가평재활용선별장-4.9" xfId="4568"/>
    <cellStyle name="식_1차 본협상자료(황)_가평재활용선별장-4.9_Book1" xfId="4570"/>
    <cellStyle name="식_1차 본협상자료(황)_가평재활용선별장-4.9_민성조경-조합놀이대 28종(최종)" xfId="4569"/>
    <cellStyle name="식_1차 본협상자료(황)_민성조경-조합놀이대 28종(최종)" xfId="4571"/>
    <cellStyle name="식_Book1" xfId="4589"/>
    <cellStyle name="식_Book2" xfId="4590"/>
    <cellStyle name="식_Book2_1차 본협상자료(0830)" xfId="4591"/>
    <cellStyle name="식_Book2_1차 본협상자료(0830)_Book1" xfId="4596"/>
    <cellStyle name="식_Book2_1차 본협상자료(0830)_가평재활용선별장-4.9" xfId="4592"/>
    <cellStyle name="식_Book2_1차 본협상자료(0830)_가평재활용선별장-4.9_Book1" xfId="4594"/>
    <cellStyle name="식_Book2_1차 본협상자료(0830)_가평재활용선별장-4.9_민성조경-조합놀이대 28종(최종)" xfId="4593"/>
    <cellStyle name="식_Book2_1차 본협상자료(0830)_민성조경-조합놀이대 28종(최종)" xfId="4595"/>
    <cellStyle name="식_Book2_Book1" xfId="4601"/>
    <cellStyle name="식_Book2_가평재활용선별장-4.9" xfId="4597"/>
    <cellStyle name="식_Book2_가평재활용선별장-4.9_Book1" xfId="4599"/>
    <cellStyle name="식_Book2_가평재활용선별장-4.9_민성조경-조합놀이대 28종(최종)" xfId="4598"/>
    <cellStyle name="식_Book2_민성조경-조합놀이대 28종(최종)" xfId="4600"/>
    <cellStyle name="식_Sheet1" xfId="4602"/>
    <cellStyle name="식_Sheet1_1차 본협상자료(0830)" xfId="4603"/>
    <cellStyle name="식_Sheet1_1차 본협상자료(0830)_Book1" xfId="4608"/>
    <cellStyle name="식_Sheet1_1차 본협상자료(0830)_가평재활용선별장-4.9" xfId="4604"/>
    <cellStyle name="식_Sheet1_1차 본협상자료(0830)_가평재활용선별장-4.9_Book1" xfId="4606"/>
    <cellStyle name="식_Sheet1_1차 본협상자료(0830)_가평재활용선별장-4.9_민성조경-조합놀이대 28종(최종)" xfId="4605"/>
    <cellStyle name="식_Sheet1_1차 본협상자료(0830)_민성조경-조합놀이대 28종(최종)" xfId="4607"/>
    <cellStyle name="식_Sheet1_Book1" xfId="4613"/>
    <cellStyle name="식_Sheet1_가평재활용선별장-4.9" xfId="4609"/>
    <cellStyle name="식_Sheet1_가평재활용선별장-4.9_Book1" xfId="4611"/>
    <cellStyle name="식_Sheet1_가평재활용선별장-4.9_민성조경-조합놀이대 28종(최종)" xfId="4610"/>
    <cellStyle name="식_Sheet1_민성조경-조합놀이대 28종(최종)" xfId="4612"/>
    <cellStyle name="식_가평재활용선별장-4.9" xfId="4573"/>
    <cellStyle name="식_가평재활용선별장-4.9_Book1" xfId="4575"/>
    <cellStyle name="식_가평재활용선별장-4.9_민성조경-조합놀이대 28종(최종)" xfId="4574"/>
    <cellStyle name="식_민성조경-조합놀이대 28종(최종)" xfId="4576"/>
    <cellStyle name="식_붙임6" xfId="4577"/>
    <cellStyle name="식_붙임6_1차 본협상자료(0830)" xfId="4578"/>
    <cellStyle name="식_붙임6_1차 본협상자료(0830)_Book1" xfId="4583"/>
    <cellStyle name="식_붙임6_1차 본협상자료(0830)_가평재활용선별장-4.9" xfId="4579"/>
    <cellStyle name="식_붙임6_1차 본협상자료(0830)_가평재활용선별장-4.9_Book1" xfId="4581"/>
    <cellStyle name="식_붙임6_1차 본협상자료(0830)_가평재활용선별장-4.9_민성조경-조합놀이대 28종(최종)" xfId="4580"/>
    <cellStyle name="식_붙임6_1차 본협상자료(0830)_민성조경-조합놀이대 28종(최종)" xfId="4582"/>
    <cellStyle name="식_붙임6_Book1" xfId="4588"/>
    <cellStyle name="식_붙임6_가평재활용선별장-4.9" xfId="4584"/>
    <cellStyle name="식_붙임6_가평재활용선별장-4.9_Book1" xfId="4586"/>
    <cellStyle name="식_붙임6_가평재활용선별장-4.9_민성조경-조합놀이대 28종(최종)" xfId="4585"/>
    <cellStyle name="식_붙임6_민성조경-조합놀이대 28종(최종)" xfId="4587"/>
    <cellStyle name="안건회계법인" xfId="764"/>
    <cellStyle name="열어본 하이퍼링크" xfId="4614"/>
    <cellStyle name="영호" xfId="765"/>
    <cellStyle name="원" xfId="766"/>
    <cellStyle name="원_0008금감원통합감독검사정보시스템" xfId="767"/>
    <cellStyle name="원_0008금감원통합감독검사정보시스템_0801 한국농촌공사-새만금 내부간척지 지형도 제작" xfId="4615"/>
    <cellStyle name="원_0008금감원통합감독검사정보시스템_지하철training" xfId="4616"/>
    <cellStyle name="원_0009김포공항LED교체공사(광일)" xfId="768"/>
    <cellStyle name="원_0009김포공항LED교체공사(광일)_1. 경북염색조합" xfId="4617"/>
    <cellStyle name="원_0009김포공항LED교체공사(광일)_1. 경북염색조합123" xfId="4618"/>
    <cellStyle name="원_0009김포공항LED교체공사(광일)_1. 노면결빙감지설비(화흥-매립식-A-최종)" xfId="4619"/>
    <cellStyle name="원_0009김포공항LED교체공사(광일)_1. 전시물" xfId="4620"/>
    <cellStyle name="원_0009김포공항LED교체공사(광일)_10-1. 의장(영상관)" xfId="4621"/>
    <cellStyle name="원_0009김포공항LED교체공사(광일)_2003-03메트릭스-동해선정산" xfId="4622"/>
    <cellStyle name="원_0009김포공항LED교체공사(광일)_2003-04행자부-전기(신원)" xfId="4623"/>
    <cellStyle name="원_0009김포공항LED교체공사(광일)_2004-06한국은행강원본부-화폐전시실(최종)" xfId="4624"/>
    <cellStyle name="원_0009김포공항LED교체공사(광일)_D.보라산업" xfId="4637"/>
    <cellStyle name="원_0009김포공항LED교체공사(광일)_강원지역본부(2006년_060109)" xfId="4625"/>
    <cellStyle name="원_0009김포공항LED교체공사(광일)_경남지역본부-" xfId="4626"/>
    <cellStyle name="원_0009김포공항LED교체공사(광일)_경북지역본부-" xfId="4627"/>
    <cellStyle name="원_0009김포공항LED교체공사(광일)_경주-길우전기세계캐릭터" xfId="4628"/>
    <cellStyle name="원_0009김포공항LED교체공사(광일)_미래공감-공사정산" xfId="4629"/>
    <cellStyle name="원_0009김포공항LED교체공사(광일)_수입원가계산서(앤화)" xfId="4630"/>
    <cellStyle name="원_0009김포공항LED교체공사(광일)_신·재생에너지홍보관 전시물제작(전시조합)" xfId="4631"/>
    <cellStyle name="원_0009김포공항LED교체공사(광일)_신한은행" xfId="769"/>
    <cellStyle name="원_0009김포공항LED교체공사(광일)_중부지역본부-" xfId="4632"/>
    <cellStyle name="원_0009김포공항LED교체공사(광일)_축중기제조" xfId="4633"/>
    <cellStyle name="원_0009김포공항LED교체공사(광일)_충청지역본부-" xfId="4634"/>
    <cellStyle name="원_0009김포공항LED교체공사(광일)_통행료면탈방지시스템(최종)" xfId="4635"/>
    <cellStyle name="원_0009김포공항LED교체공사(광일)_호남지역본부-" xfId="4636"/>
    <cellStyle name="원_0011KIST소각설비제작설치" xfId="774"/>
    <cellStyle name="원_0011KIST소각설비제작설치_1. 경북염색조합" xfId="4680"/>
    <cellStyle name="원_0011KIST소각설비제작설치_1. 경북염색조합123" xfId="4681"/>
    <cellStyle name="원_0011KIST소각설비제작설치_1. 노면결빙감지설비(화흥-매립식-A-최종)" xfId="4682"/>
    <cellStyle name="원_0011KIST소각설비제작설치_1. 전시물" xfId="4683"/>
    <cellStyle name="원_0011KIST소각설비제작설치_10-1. 의장(영상관)" xfId="4684"/>
    <cellStyle name="원_0011KIST소각설비제작설치_2003-03메트릭스-동해선정산" xfId="4685"/>
    <cellStyle name="원_0011KIST소각설비제작설치_2003-04행자부-전기(신원)" xfId="4686"/>
    <cellStyle name="원_0011KIST소각설비제작설치_2004-06한국은행강원본부-화폐전시실(최종)" xfId="4687"/>
    <cellStyle name="원_0011KIST소각설비제작설치_D.보라산업" xfId="4700"/>
    <cellStyle name="원_0011KIST소각설비제작설치_강원지역본부(2006년_060109)" xfId="4688"/>
    <cellStyle name="원_0011KIST소각설비제작설치_경남지역본부-" xfId="4689"/>
    <cellStyle name="원_0011KIST소각설비제작설치_경북지역본부-" xfId="4690"/>
    <cellStyle name="원_0011KIST소각설비제작설치_경주-길우전기세계캐릭터" xfId="4691"/>
    <cellStyle name="원_0011KIST소각설비제작설치_미래공감-공사정산" xfId="4692"/>
    <cellStyle name="원_0011KIST소각설비제작설치_수입원가계산서(앤화)" xfId="4693"/>
    <cellStyle name="원_0011KIST소각설비제작설치_신·재생에너지홍보관 전시물제작(전시조합)" xfId="4694"/>
    <cellStyle name="원_0011KIST소각설비제작설치_신한은행" xfId="775"/>
    <cellStyle name="원_0011KIST소각설비제작설치_중부지역본부-" xfId="4695"/>
    <cellStyle name="원_0011KIST소각설비제작설치_축중기제조" xfId="4696"/>
    <cellStyle name="원_0011KIST소각설비제작설치_충청지역본부-" xfId="4697"/>
    <cellStyle name="원_0011KIST소각설비제작설치_통행료면탈방지시스템(최종)" xfId="4698"/>
    <cellStyle name="원_0011KIST소각설비제작설치_호남지역본부-" xfId="4699"/>
    <cellStyle name="원_0011긴급전화기정산(99년형광일)" xfId="770"/>
    <cellStyle name="원_0011긴급전화기정산(99년형광일)_1. 경북염색조합" xfId="4638"/>
    <cellStyle name="원_0011긴급전화기정산(99년형광일)_1. 경북염색조합123" xfId="4639"/>
    <cellStyle name="원_0011긴급전화기정산(99년형광일)_1. 노면결빙감지설비(화흥-매립식-A-최종)" xfId="4640"/>
    <cellStyle name="원_0011긴급전화기정산(99년형광일)_1. 전시물" xfId="4641"/>
    <cellStyle name="원_0011긴급전화기정산(99년형광일)_10-1. 의장(영상관)" xfId="4642"/>
    <cellStyle name="원_0011긴급전화기정산(99년형광일)_2003-03메트릭스-동해선정산" xfId="4643"/>
    <cellStyle name="원_0011긴급전화기정산(99년형광일)_2003-04행자부-전기(신원)" xfId="4644"/>
    <cellStyle name="원_0011긴급전화기정산(99년형광일)_2004-06한국은행강원본부-화폐전시실(최종)" xfId="4645"/>
    <cellStyle name="원_0011긴급전화기정산(99년형광일)_D.보라산업" xfId="4658"/>
    <cellStyle name="원_0011긴급전화기정산(99년형광일)_강원지역본부(2006년_060109)" xfId="4646"/>
    <cellStyle name="원_0011긴급전화기정산(99년형광일)_경남지역본부-" xfId="4647"/>
    <cellStyle name="원_0011긴급전화기정산(99년형광일)_경북지역본부-" xfId="4648"/>
    <cellStyle name="원_0011긴급전화기정산(99년형광일)_경주-길우전기세계캐릭터" xfId="4649"/>
    <cellStyle name="원_0011긴급전화기정산(99년형광일)_미래공감-공사정산" xfId="4650"/>
    <cellStyle name="원_0011긴급전화기정산(99년형광일)_수입원가계산서(앤화)" xfId="4651"/>
    <cellStyle name="원_0011긴급전화기정산(99년형광일)_신·재생에너지홍보관 전시물제작(전시조합)" xfId="4652"/>
    <cellStyle name="원_0011긴급전화기정산(99년형광일)_신한은행" xfId="771"/>
    <cellStyle name="원_0011긴급전화기정산(99년형광일)_중부지역본부-" xfId="4653"/>
    <cellStyle name="원_0011긴급전화기정산(99년형광일)_축중기제조" xfId="4654"/>
    <cellStyle name="원_0011긴급전화기정산(99년형광일)_충청지역본부-" xfId="4655"/>
    <cellStyle name="원_0011긴급전화기정산(99년형광일)_통행료면탈방지시스템(최종)" xfId="4656"/>
    <cellStyle name="원_0011긴급전화기정산(99년형광일)_호남지역본부-" xfId="4657"/>
    <cellStyle name="원_0011부산종합경기장전광판" xfId="772"/>
    <cellStyle name="원_0011부산종합경기장전광판_1. 경북염색조합" xfId="4659"/>
    <cellStyle name="원_0011부산종합경기장전광판_1. 경북염색조합123" xfId="4660"/>
    <cellStyle name="원_0011부산종합경기장전광판_1. 노면결빙감지설비(화흥-매립식-A-최종)" xfId="4661"/>
    <cellStyle name="원_0011부산종합경기장전광판_1. 전시물" xfId="4662"/>
    <cellStyle name="원_0011부산종합경기장전광판_10-1. 의장(영상관)" xfId="4663"/>
    <cellStyle name="원_0011부산종합경기장전광판_2003-03메트릭스-동해선정산" xfId="4664"/>
    <cellStyle name="원_0011부산종합경기장전광판_2003-04행자부-전기(신원)" xfId="4665"/>
    <cellStyle name="원_0011부산종합경기장전광판_2004-06한국은행강원본부-화폐전시실(최종)" xfId="4666"/>
    <cellStyle name="원_0011부산종합경기장전광판_D.보라산업" xfId="4679"/>
    <cellStyle name="원_0011부산종합경기장전광판_강원지역본부(2006년_060109)" xfId="4667"/>
    <cellStyle name="원_0011부산종합경기장전광판_경남지역본부-" xfId="4668"/>
    <cellStyle name="원_0011부산종합경기장전광판_경북지역본부-" xfId="4669"/>
    <cellStyle name="원_0011부산종합경기장전광판_경주-길우전기세계캐릭터" xfId="4670"/>
    <cellStyle name="원_0011부산종합경기장전광판_미래공감-공사정산" xfId="4671"/>
    <cellStyle name="원_0011부산종합경기장전광판_수입원가계산서(앤화)" xfId="4672"/>
    <cellStyle name="원_0011부산종합경기장전광판_신·재생에너지홍보관 전시물제작(전시조합)" xfId="4673"/>
    <cellStyle name="원_0011부산종합경기장전광판_신한은행" xfId="773"/>
    <cellStyle name="원_0011부산종합경기장전광판_중부지역본부-" xfId="4674"/>
    <cellStyle name="원_0011부산종합경기장전광판_축중기제조" xfId="4675"/>
    <cellStyle name="원_0011부산종합경기장전광판_충청지역본부-" xfId="4676"/>
    <cellStyle name="원_0011부산종합경기장전광판_통행료면탈방지시스템(최종)" xfId="4677"/>
    <cellStyle name="원_0011부산종합경기장전광판_호남지역본부-" xfId="4678"/>
    <cellStyle name="원_0012문화유적지표석제작설치" xfId="776"/>
    <cellStyle name="원_0012문화유적지표석제작설치_1. 경북염색조합" xfId="4701"/>
    <cellStyle name="원_0012문화유적지표석제작설치_1. 경북염색조합123" xfId="4702"/>
    <cellStyle name="원_0012문화유적지표석제작설치_1. 노면결빙감지설비(화흥-매립식-A-최종)" xfId="4703"/>
    <cellStyle name="원_0012문화유적지표석제작설치_1. 전시물" xfId="4704"/>
    <cellStyle name="원_0012문화유적지표석제작설치_10-1. 의장(영상관)" xfId="4705"/>
    <cellStyle name="원_0012문화유적지표석제작설치_2003-03메트릭스-동해선정산" xfId="4706"/>
    <cellStyle name="원_0012문화유적지표석제작설치_2003-04행자부-전기(신원)" xfId="4707"/>
    <cellStyle name="원_0012문화유적지표석제작설치_2004-06한국은행강원본부-화폐전시실(최종)" xfId="4708"/>
    <cellStyle name="원_0012문화유적지표석제작설치_D.보라산업" xfId="4721"/>
    <cellStyle name="원_0012문화유적지표석제작설치_강원지역본부(2006년_060109)" xfId="4709"/>
    <cellStyle name="원_0012문화유적지표석제작설치_경남지역본부-" xfId="4710"/>
    <cellStyle name="원_0012문화유적지표석제작설치_경북지역본부-" xfId="4711"/>
    <cellStyle name="원_0012문화유적지표석제작설치_경주-길우전기세계캐릭터" xfId="4712"/>
    <cellStyle name="원_0012문화유적지표석제작설치_미래공감-공사정산" xfId="4713"/>
    <cellStyle name="원_0012문화유적지표석제작설치_수입원가계산서(앤화)" xfId="4714"/>
    <cellStyle name="원_0012문화유적지표석제작설치_신·재생에너지홍보관 전시물제작(전시조합)" xfId="4715"/>
    <cellStyle name="원_0012문화유적지표석제작설치_신한은행" xfId="777"/>
    <cellStyle name="원_0012문화유적지표석제작설치_중부지역본부-" xfId="4716"/>
    <cellStyle name="원_0012문화유적지표석제작설치_축중기제조" xfId="4717"/>
    <cellStyle name="원_0012문화유적지표석제작설치_충청지역본부-" xfId="4718"/>
    <cellStyle name="원_0012문화유적지표석제작설치_통행료면탈방지시스템(최종)" xfId="4719"/>
    <cellStyle name="원_0012문화유적지표석제작설치_호남지역본부-" xfId="4720"/>
    <cellStyle name="원_0102국제조명신공항분수조명" xfId="778"/>
    <cellStyle name="원_0102국제조명신공항분수조명_1. 경북염색조합" xfId="4722"/>
    <cellStyle name="원_0102국제조명신공항분수조명_1. 경북염색조합123" xfId="4723"/>
    <cellStyle name="원_0102국제조명신공항분수조명_1. 노면결빙감지설비(화흥-매립식-A-최종)" xfId="4724"/>
    <cellStyle name="원_0102국제조명신공항분수조명_1. 전시물" xfId="4725"/>
    <cellStyle name="원_0102국제조명신공항분수조명_10-1. 의장(영상관)" xfId="4726"/>
    <cellStyle name="원_0102국제조명신공항분수조명_2004-06한국은행강원본부-화폐전시실(최종)" xfId="4727"/>
    <cellStyle name="원_0102국제조명신공항분수조명_D.보라산업" xfId="4738"/>
    <cellStyle name="원_0102국제조명신공항분수조명_강원지역본부(2006년_060109)" xfId="4728"/>
    <cellStyle name="원_0102국제조명신공항분수조명_경남지역본부-" xfId="4729"/>
    <cellStyle name="원_0102국제조명신공항분수조명_경북지역본부-" xfId="4730"/>
    <cellStyle name="원_0102국제조명신공항분수조명_수입원가계산서(앤화)" xfId="4731"/>
    <cellStyle name="원_0102국제조명신공항분수조명_신·재생에너지홍보관 전시물제작(전시조합)" xfId="4732"/>
    <cellStyle name="원_0102국제조명신공항분수조명_신한은행" xfId="779"/>
    <cellStyle name="원_0102국제조명신공항분수조명_중부지역본부-" xfId="4733"/>
    <cellStyle name="원_0102국제조명신공항분수조명_축중기제조" xfId="4734"/>
    <cellStyle name="원_0102국제조명신공항분수조명_충청지역본부-" xfId="4735"/>
    <cellStyle name="원_0102국제조명신공항분수조명_통행료면탈방지시스템(최종)" xfId="4736"/>
    <cellStyle name="원_0102국제조명신공항분수조명_호남지역본부-" xfId="4737"/>
    <cellStyle name="원_0103회전식현수막게시대제작설치" xfId="780"/>
    <cellStyle name="원_0103회전식현수막게시대제작설치_0801 한국농촌공사-새만금 내부간척지 지형도 제작" xfId="4739"/>
    <cellStyle name="원_0103회전식현수막게시대제작설치_지하철training" xfId="4740"/>
    <cellStyle name="원_0104포항시침출수처리시스템" xfId="781"/>
    <cellStyle name="원_0104포항시침출수처리시스템_0801 한국농촌공사-새만금 내부간척지 지형도 제작" xfId="4741"/>
    <cellStyle name="원_0104포항시침출수처리시스템_지하철training" xfId="4742"/>
    <cellStyle name="원_0105담배자판기개조원가" xfId="782"/>
    <cellStyle name="원_0105담배자판기개조원가_1. 경북염색조합" xfId="4743"/>
    <cellStyle name="원_0105담배자판기개조원가_1. 경북염색조합123" xfId="4744"/>
    <cellStyle name="원_0105담배자판기개조원가_1. 노면결빙감지설비(화흥-매립식-A-최종)" xfId="4745"/>
    <cellStyle name="원_0105담배자판기개조원가_1. 전시물" xfId="4746"/>
    <cellStyle name="원_0105담배자판기개조원가_10-1. 의장(영상관)" xfId="4747"/>
    <cellStyle name="원_0105담배자판기개조원가_2003-03메트릭스-동해선정산" xfId="4748"/>
    <cellStyle name="원_0105담배자판기개조원가_2003-04행자부-전기(신원)" xfId="4749"/>
    <cellStyle name="원_0105담배자판기개조원가_2004-06한국은행강원본부-화폐전시실(최종)" xfId="4750"/>
    <cellStyle name="원_0105담배자판기개조원가_D.보라산업" xfId="4763"/>
    <cellStyle name="원_0105담배자판기개조원가_강원지역본부(2006년_060109)" xfId="4751"/>
    <cellStyle name="원_0105담배자판기개조원가_경남지역본부-" xfId="4752"/>
    <cellStyle name="원_0105담배자판기개조원가_경북지역본부-" xfId="4753"/>
    <cellStyle name="원_0105담배자판기개조원가_경주-길우전기세계캐릭터" xfId="4754"/>
    <cellStyle name="원_0105담배자판기개조원가_미래공감-공사정산" xfId="4755"/>
    <cellStyle name="원_0105담배자판기개조원가_수입원가계산서(앤화)" xfId="4756"/>
    <cellStyle name="원_0105담배자판기개조원가_신·재생에너지홍보관 전시물제작(전시조합)" xfId="4757"/>
    <cellStyle name="원_0105담배자판기개조원가_신한은행" xfId="783"/>
    <cellStyle name="원_0105담배자판기개조원가_중부지역본부-" xfId="4758"/>
    <cellStyle name="원_0105담배자판기개조원가_축중기제조" xfId="4759"/>
    <cellStyle name="원_0105담배자판기개조원가_충청지역본부-" xfId="4760"/>
    <cellStyle name="원_0105담배자판기개조원가_통행료면탈방지시스템(최종)" xfId="4761"/>
    <cellStyle name="원_0105담배자판기개조원가_호남지역본부-" xfId="4762"/>
    <cellStyle name="원_0106LG인버터냉난방기제작-1" xfId="784"/>
    <cellStyle name="원_0106LG인버터냉난방기제작-1_1. 경북염색조합" xfId="4764"/>
    <cellStyle name="원_0106LG인버터냉난방기제작-1_1. 경북염색조합123" xfId="4765"/>
    <cellStyle name="원_0106LG인버터냉난방기제작-1_1. 노면결빙감지설비(화흥-매립식-A-최종)" xfId="4766"/>
    <cellStyle name="원_0106LG인버터냉난방기제작-1_1. 전시물" xfId="4767"/>
    <cellStyle name="원_0106LG인버터냉난방기제작-1_10-1. 의장(영상관)" xfId="4768"/>
    <cellStyle name="원_0106LG인버터냉난방기제작-1_2003-03메트릭스-동해선정산" xfId="4769"/>
    <cellStyle name="원_0106LG인버터냉난방기제작-1_2003-04행자부-전기(신원)" xfId="4770"/>
    <cellStyle name="원_0106LG인버터냉난방기제작-1_2004-06한국은행강원본부-화폐전시실(최종)" xfId="4771"/>
    <cellStyle name="원_0106LG인버터냉난방기제작-1_D.보라산업" xfId="4784"/>
    <cellStyle name="원_0106LG인버터냉난방기제작-1_강원지역본부(2006년_060109)" xfId="4772"/>
    <cellStyle name="원_0106LG인버터냉난방기제작-1_경남지역본부-" xfId="4773"/>
    <cellStyle name="원_0106LG인버터냉난방기제작-1_경북지역본부-" xfId="4774"/>
    <cellStyle name="원_0106LG인버터냉난방기제작-1_경주-길우전기세계캐릭터" xfId="4775"/>
    <cellStyle name="원_0106LG인버터냉난방기제작-1_미래공감-공사정산" xfId="4776"/>
    <cellStyle name="원_0106LG인버터냉난방기제작-1_수입원가계산서(앤화)" xfId="4777"/>
    <cellStyle name="원_0106LG인버터냉난방기제작-1_신·재생에너지홍보관 전시물제작(전시조합)" xfId="4778"/>
    <cellStyle name="원_0106LG인버터냉난방기제작-1_신한은행" xfId="785"/>
    <cellStyle name="원_0106LG인버터냉난방기제작-1_중부지역본부-" xfId="4779"/>
    <cellStyle name="원_0106LG인버터냉난방기제작-1_축중기제조" xfId="4780"/>
    <cellStyle name="원_0106LG인버터냉난방기제작-1_충청지역본부-" xfId="4781"/>
    <cellStyle name="원_0106LG인버터냉난방기제작-1_통행료면탈방지시스템(최종)" xfId="4782"/>
    <cellStyle name="원_0106LG인버터냉난방기제작-1_호남지역본부-" xfId="4783"/>
    <cellStyle name="원_0107광전송장비구매설치" xfId="786"/>
    <cellStyle name="원_0107광전송장비구매설치_1. 경북염색조합" xfId="4785"/>
    <cellStyle name="원_0107광전송장비구매설치_1. 경북염색조합123" xfId="4786"/>
    <cellStyle name="원_0107광전송장비구매설치_1. 노면결빙감지설비(화흥-매립식-A-최종)" xfId="4787"/>
    <cellStyle name="원_0107광전송장비구매설치_1. 전시물" xfId="4788"/>
    <cellStyle name="원_0107광전송장비구매설치_10-1. 의장(영상관)" xfId="4789"/>
    <cellStyle name="원_0107광전송장비구매설치_2004-06한국은행강원본부-화폐전시실(최종)" xfId="4790"/>
    <cellStyle name="원_0107광전송장비구매설치_D.보라산업" xfId="4801"/>
    <cellStyle name="원_0107광전송장비구매설치_강원지역본부(2006년_060109)" xfId="4791"/>
    <cellStyle name="원_0107광전송장비구매설치_경남지역본부-" xfId="4792"/>
    <cellStyle name="원_0107광전송장비구매설치_경북지역본부-" xfId="4793"/>
    <cellStyle name="원_0107광전송장비구매설치_수입원가계산서(앤화)" xfId="4794"/>
    <cellStyle name="원_0107광전송장비구매설치_신·재생에너지홍보관 전시물제작(전시조합)" xfId="4795"/>
    <cellStyle name="원_0107광전송장비구매설치_신한은행" xfId="787"/>
    <cellStyle name="원_0107광전송장비구매설치_중부지역본부-" xfId="4796"/>
    <cellStyle name="원_0107광전송장비구매설치_축중기제조" xfId="4797"/>
    <cellStyle name="원_0107광전송장비구매설치_충청지역본부-" xfId="4798"/>
    <cellStyle name="원_0107광전송장비구매설치_통행료면탈방지시스템(최종)" xfId="4799"/>
    <cellStyle name="원_0107광전송장비구매설치_호남지역본부-" xfId="4800"/>
    <cellStyle name="원_0107도공IBS설비SW부문(참조)" xfId="788"/>
    <cellStyle name="원_0107도공IBS설비SW부문(참조)_1. 경북염색조합" xfId="4802"/>
    <cellStyle name="원_0107도공IBS설비SW부문(참조)_1. 경북염색조합123" xfId="4803"/>
    <cellStyle name="원_0107도공IBS설비SW부문(참조)_1. 노면결빙감지설비(화흥-매립식-A-최종)" xfId="4804"/>
    <cellStyle name="원_0107도공IBS설비SW부문(참조)_1. 전시물" xfId="4805"/>
    <cellStyle name="원_0107도공IBS설비SW부문(참조)_10-1. 의장(영상관)" xfId="4806"/>
    <cellStyle name="원_0107도공IBS설비SW부문(참조)_2003-03메트릭스-동해선정산" xfId="4807"/>
    <cellStyle name="원_0107도공IBS설비SW부문(참조)_2003-04행자부-전기(신원)" xfId="4808"/>
    <cellStyle name="원_0107도공IBS설비SW부문(참조)_2004-06한국은행강원본부-화폐전시실(최종)" xfId="4809"/>
    <cellStyle name="원_0107도공IBS설비SW부문(참조)_D.보라산업" xfId="4822"/>
    <cellStyle name="원_0107도공IBS설비SW부문(참조)_강원지역본부(2006년_060109)" xfId="4810"/>
    <cellStyle name="원_0107도공IBS설비SW부문(참조)_경남지역본부-" xfId="4811"/>
    <cellStyle name="원_0107도공IBS설비SW부문(참조)_경북지역본부-" xfId="4812"/>
    <cellStyle name="원_0107도공IBS설비SW부문(참조)_경주-길우전기세계캐릭터" xfId="4813"/>
    <cellStyle name="원_0107도공IBS설비SW부문(참조)_미래공감-공사정산" xfId="4814"/>
    <cellStyle name="원_0107도공IBS설비SW부문(참조)_수입원가계산서(앤화)" xfId="4815"/>
    <cellStyle name="원_0107도공IBS설비SW부문(참조)_신·재생에너지홍보관 전시물제작(전시조합)" xfId="4816"/>
    <cellStyle name="원_0107도공IBS설비SW부문(참조)_신한은행" xfId="789"/>
    <cellStyle name="원_0107도공IBS설비SW부문(참조)_중부지역본부-" xfId="4817"/>
    <cellStyle name="원_0107도공IBS설비SW부문(참조)_축중기제조" xfId="4818"/>
    <cellStyle name="원_0107도공IBS설비SW부문(참조)_충청지역본부-" xfId="4819"/>
    <cellStyle name="원_0107도공IBS설비SW부문(참조)_통행료면탈방지시스템(최종)" xfId="4820"/>
    <cellStyle name="원_0107도공IBS설비SW부문(참조)_호남지역본부-" xfId="4821"/>
    <cellStyle name="원_0107문화재복원용목재-8월6일" xfId="790"/>
    <cellStyle name="원_0107문화재복원용목재-8월6일_1. 경북염색조합" xfId="4823"/>
    <cellStyle name="원_0107문화재복원용목재-8월6일_1. 경북염색조합123" xfId="4824"/>
    <cellStyle name="원_0107문화재복원용목재-8월6일_1. 노면결빙감지설비(화흥-매립식-A-최종)" xfId="4825"/>
    <cellStyle name="원_0107문화재복원용목재-8월6일_1. 전시물" xfId="4826"/>
    <cellStyle name="원_0107문화재복원용목재-8월6일_10-1. 의장(영상관)" xfId="4827"/>
    <cellStyle name="원_0107문화재복원용목재-8월6일_2003-03메트릭스-동해선정산" xfId="4828"/>
    <cellStyle name="원_0107문화재복원용목재-8월6일_2003-04행자부-전기(신원)" xfId="4829"/>
    <cellStyle name="원_0107문화재복원용목재-8월6일_2004-06한국은행강원본부-화폐전시실(최종)" xfId="4830"/>
    <cellStyle name="원_0107문화재복원용목재-8월6일_D.보라산업" xfId="4843"/>
    <cellStyle name="원_0107문화재복원용목재-8월6일_강원지역본부(2006년_060109)" xfId="4831"/>
    <cellStyle name="원_0107문화재복원용목재-8월6일_경남지역본부-" xfId="4832"/>
    <cellStyle name="원_0107문화재복원용목재-8월6일_경북지역본부-" xfId="4833"/>
    <cellStyle name="원_0107문화재복원용목재-8월6일_경주-길우전기세계캐릭터" xfId="4834"/>
    <cellStyle name="원_0107문화재복원용목재-8월6일_미래공감-공사정산" xfId="4835"/>
    <cellStyle name="원_0107문화재복원용목재-8월6일_수입원가계산서(앤화)" xfId="4836"/>
    <cellStyle name="원_0107문화재복원용목재-8월6일_신·재생에너지홍보관 전시물제작(전시조합)" xfId="4837"/>
    <cellStyle name="원_0107문화재복원용목재-8월6일_신한은행" xfId="791"/>
    <cellStyle name="원_0107문화재복원용목재-8월6일_중부지역본부-" xfId="4838"/>
    <cellStyle name="원_0107문화재복원용목재-8월6일_축중기제조" xfId="4839"/>
    <cellStyle name="원_0107문화재복원용목재-8월6일_충청지역본부-" xfId="4840"/>
    <cellStyle name="원_0107문화재복원용목재-8월6일_통행료면탈방지시스템(최종)" xfId="4841"/>
    <cellStyle name="원_0107문화재복원용목재-8월6일_호남지역본부-" xfId="4842"/>
    <cellStyle name="원_0107포천영중수배전반(제조,설치)" xfId="792"/>
    <cellStyle name="원_0107포천영중수배전반(제조,설치)_1. 경북염색조합" xfId="4844"/>
    <cellStyle name="원_0107포천영중수배전반(제조,설치)_1. 경북염색조합123" xfId="4845"/>
    <cellStyle name="원_0107포천영중수배전반(제조,설치)_1. 노면결빙감지설비(화흥-매립식-A-최종)" xfId="4846"/>
    <cellStyle name="원_0107포천영중수배전반(제조,설치)_1. 전시물" xfId="4847"/>
    <cellStyle name="원_0107포천영중수배전반(제조,설치)_10-1. 의장(영상관)" xfId="4848"/>
    <cellStyle name="원_0107포천영중수배전반(제조,설치)_2003-03메트릭스-동해선정산" xfId="4849"/>
    <cellStyle name="원_0107포천영중수배전반(제조,설치)_2003-04행자부-전기(신원)" xfId="4850"/>
    <cellStyle name="원_0107포천영중수배전반(제조,설치)_2004-06한국은행강원본부-화폐전시실(최종)" xfId="4851"/>
    <cellStyle name="원_0107포천영중수배전반(제조,설치)_D.보라산업" xfId="4864"/>
    <cellStyle name="원_0107포천영중수배전반(제조,설치)_강원지역본부(2006년_060109)" xfId="4852"/>
    <cellStyle name="원_0107포천영중수배전반(제조,설치)_경남지역본부-" xfId="4853"/>
    <cellStyle name="원_0107포천영중수배전반(제조,설치)_경북지역본부-" xfId="4854"/>
    <cellStyle name="원_0107포천영중수배전반(제조,설치)_경주-길우전기세계캐릭터" xfId="4855"/>
    <cellStyle name="원_0107포천영중수배전반(제조,설치)_미래공감-공사정산" xfId="4856"/>
    <cellStyle name="원_0107포천영중수배전반(제조,설치)_수입원가계산서(앤화)" xfId="4857"/>
    <cellStyle name="원_0107포천영중수배전반(제조,설치)_신·재생에너지홍보관 전시물제작(전시조합)" xfId="4858"/>
    <cellStyle name="원_0107포천영중수배전반(제조,설치)_신한은행" xfId="793"/>
    <cellStyle name="원_0107포천영중수배전반(제조,설치)_중부지역본부-" xfId="4859"/>
    <cellStyle name="원_0107포천영중수배전반(제조,설치)_축중기제조" xfId="4860"/>
    <cellStyle name="원_0107포천영중수배전반(제조,설치)_충청지역본부-" xfId="4861"/>
    <cellStyle name="원_0107포천영중수배전반(제조,설치)_통행료면탈방지시스템(최종)" xfId="4862"/>
    <cellStyle name="원_0107포천영중수배전반(제조,설치)_호남지역본부-" xfId="4863"/>
    <cellStyle name="원_0108농기반미곡건조기제작설치" xfId="794"/>
    <cellStyle name="원_0108농기반미곡건조기제작설치_0801 한국농촌공사-새만금 내부간척지 지형도 제작" xfId="4865"/>
    <cellStyle name="원_0108농기반미곡건조기제작설치_지하철training" xfId="4866"/>
    <cellStyle name="원_0108담배인삼공사영업춘추복" xfId="795"/>
    <cellStyle name="원_0108담배인삼공사영업춘추복_2003-03메트릭스-동해선정산" xfId="4867"/>
    <cellStyle name="원_0108담배인삼공사영업춘추복_2003-04행자부-전기(신원)" xfId="4868"/>
    <cellStyle name="원_0108담배인삼공사영업춘추복_2004-06한국은행강원본부-화폐전시실(최종)" xfId="4869"/>
    <cellStyle name="원_0108담배인삼공사영업춘추복_경주-길우전기세계캐릭터" xfId="4870"/>
    <cellStyle name="원_0108담배인삼공사영업춘추복_미래공감-공사정산" xfId="4871"/>
    <cellStyle name="원_0108한국전기교통-LED교통신호등((원본))" xfId="796"/>
    <cellStyle name="원_0108한국전기교통-LED교통신호등((원본))_1. 경북염색조합" xfId="4872"/>
    <cellStyle name="원_0108한국전기교통-LED교통신호등((원본))_1. 경북염색조합123" xfId="4873"/>
    <cellStyle name="원_0108한국전기교통-LED교통신호등((원본))_1. 노면결빙감지설비(화흥-매립식-A-최종)" xfId="4874"/>
    <cellStyle name="원_0108한국전기교통-LED교통신호등((원본))_1. 전시물" xfId="4875"/>
    <cellStyle name="원_0108한국전기교통-LED교통신호등((원본))_10-1. 의장(영상관)" xfId="4876"/>
    <cellStyle name="원_0108한국전기교통-LED교통신호등((원본))_2003-03메트릭스-동해선정산" xfId="4877"/>
    <cellStyle name="원_0108한국전기교통-LED교통신호등((원본))_2003-04행자부-전기(신원)" xfId="4878"/>
    <cellStyle name="원_0108한국전기교통-LED교통신호등((원본))_2004-06한국은행강원본부-화폐전시실(최종)" xfId="4879"/>
    <cellStyle name="원_0108한국전기교통-LED교통신호등((원본))_D.보라산업" xfId="4892"/>
    <cellStyle name="원_0108한국전기교통-LED교통신호등((원본))_강원지역본부(2006년_060109)" xfId="4880"/>
    <cellStyle name="원_0108한국전기교통-LED교통신호등((원본))_경남지역본부-" xfId="4881"/>
    <cellStyle name="원_0108한국전기교통-LED교통신호등((원본))_경북지역본부-" xfId="4882"/>
    <cellStyle name="원_0108한국전기교통-LED교통신호등((원본))_경주-길우전기세계캐릭터" xfId="4883"/>
    <cellStyle name="원_0108한국전기교통-LED교통신호등((원본))_미래공감-공사정산" xfId="4884"/>
    <cellStyle name="원_0108한국전기교통-LED교통신호등((원본))_수입원가계산서(앤화)" xfId="4885"/>
    <cellStyle name="원_0108한국전기교통-LED교통신호등((원본))_신·재생에너지홍보관 전시물제작(전시조합)" xfId="4886"/>
    <cellStyle name="원_0108한국전기교통-LED교통신호등((원본))_신한은행" xfId="797"/>
    <cellStyle name="원_0108한국전기교통-LED교통신호등((원본))_중부지역본부-" xfId="4887"/>
    <cellStyle name="원_0108한국전기교통-LED교통신호등((원본))_축중기제조" xfId="4888"/>
    <cellStyle name="원_0108한국전기교통-LED교통신호등((원본))_충청지역본부-" xfId="4889"/>
    <cellStyle name="원_0108한국전기교통-LED교통신호등((원본))_통행료면탈방지시스템(최종)" xfId="4890"/>
    <cellStyle name="원_0108한국전기교통-LED교통신호등((원본))_호남지역본부-" xfId="4891"/>
    <cellStyle name="원_0110이산화염소발생기-제작(100)수현" xfId="4893"/>
    <cellStyle name="원_0111해양수산부등명기제작" xfId="798"/>
    <cellStyle name="원_0111해양수산부등명기제작_1. 경북염색조합" xfId="4894"/>
    <cellStyle name="원_0111해양수산부등명기제작_1. 경북염색조합123" xfId="4895"/>
    <cellStyle name="원_0111해양수산부등명기제작_1. 노면결빙감지설비(화흥-매립식-A-최종)" xfId="4896"/>
    <cellStyle name="원_0111해양수산부등명기제작_1. 전시물" xfId="4897"/>
    <cellStyle name="원_0111해양수산부등명기제작_10-1. 의장(영상관)" xfId="4898"/>
    <cellStyle name="원_0111해양수산부등명기제작_2003-03메트릭스-동해선정산" xfId="4899"/>
    <cellStyle name="원_0111해양수산부등명기제작_2003-04행자부-전기(신원)" xfId="4900"/>
    <cellStyle name="원_0111해양수산부등명기제작_2004-06한국은행강원본부-화폐전시실(최종)" xfId="4901"/>
    <cellStyle name="원_0111해양수산부등명기제작_D.보라산업" xfId="4914"/>
    <cellStyle name="원_0111해양수산부등명기제작_강원지역본부(2006년_060109)" xfId="4902"/>
    <cellStyle name="원_0111해양수산부등명기제작_경남지역본부-" xfId="4903"/>
    <cellStyle name="원_0111해양수산부등명기제작_경북지역본부-" xfId="4904"/>
    <cellStyle name="원_0111해양수산부등명기제작_경주-길우전기세계캐릭터" xfId="4905"/>
    <cellStyle name="원_0111해양수산부등명기제작_미래공감-공사정산" xfId="4906"/>
    <cellStyle name="원_0111해양수산부등명기제작_수입원가계산서(앤화)" xfId="4907"/>
    <cellStyle name="원_0111해양수산부등명기제작_신·재생에너지홍보관 전시물제작(전시조합)" xfId="4908"/>
    <cellStyle name="원_0111해양수산부등명기제작_신한은행" xfId="799"/>
    <cellStyle name="원_0111해양수산부등명기제작_중부지역본부-" xfId="4909"/>
    <cellStyle name="원_0111해양수산부등명기제작_축중기제조" xfId="4910"/>
    <cellStyle name="원_0111해양수산부등명기제작_충청지역본부-" xfId="4911"/>
    <cellStyle name="원_0111해양수산부등명기제작_통행료면탈방지시스템(최종)" xfId="4912"/>
    <cellStyle name="원_0111해양수산부등명기제작_호남지역본부-" xfId="4913"/>
    <cellStyle name="원_0111핸디소프트-전자표준문서시스템" xfId="800"/>
    <cellStyle name="원_0111핸디소프트-전자표준문서시스템_0801 한국농촌공사-새만금 내부간척지 지형도 제작" xfId="4915"/>
    <cellStyle name="원_0111핸디소프트-전자표준문서시스템_2003-03메트릭스-동해선정산" xfId="4916"/>
    <cellStyle name="원_0111핸디소프트-전자표준문서시스템_2003-04행자부-전기(신원)" xfId="4917"/>
    <cellStyle name="원_0111핸디소프트-전자표준문서시스템_경주-길우전기세계캐릭터" xfId="4918"/>
    <cellStyle name="원_0111핸디소프트-전자표준문서시스템_미래공감-공사정산" xfId="4919"/>
    <cellStyle name="원_0111핸디소프트-전자표준문서시스템_지하철training" xfId="4920"/>
    <cellStyle name="원_0112금감원사무자동화시스템" xfId="801"/>
    <cellStyle name="원_0112금감원사무자동화시스템_1. 경북염색조합" xfId="4921"/>
    <cellStyle name="원_0112금감원사무자동화시스템_1. 경북염색조합123" xfId="4922"/>
    <cellStyle name="원_0112금감원사무자동화시스템_1. 노면결빙감지설비(화흥-매립식-A-최종)" xfId="4923"/>
    <cellStyle name="원_0112금감원사무자동화시스템_1. 전시물" xfId="4924"/>
    <cellStyle name="원_0112금감원사무자동화시스템_10-1. 의장(영상관)" xfId="4925"/>
    <cellStyle name="원_0112금감원사무자동화시스템_2003-03메트릭스-동해선정산" xfId="4926"/>
    <cellStyle name="원_0112금감원사무자동화시스템_2003-04행자부-전기(신원)" xfId="4927"/>
    <cellStyle name="원_0112금감원사무자동화시스템_2004-06한국은행강원본부-화폐전시실(최종)" xfId="4928"/>
    <cellStyle name="원_0112금감원사무자동화시스템_D.보라산업" xfId="4941"/>
    <cellStyle name="원_0112금감원사무자동화시스템_강원지역본부(2006년_060109)" xfId="4929"/>
    <cellStyle name="원_0112금감원사무자동화시스템_경남지역본부-" xfId="4930"/>
    <cellStyle name="원_0112금감원사무자동화시스템_경북지역본부-" xfId="4931"/>
    <cellStyle name="원_0112금감원사무자동화시스템_경주-길우전기세계캐릭터" xfId="4932"/>
    <cellStyle name="원_0112금감원사무자동화시스템_미래공감-공사정산" xfId="4933"/>
    <cellStyle name="원_0112금감원사무자동화시스템_수입원가계산서(앤화)" xfId="4934"/>
    <cellStyle name="원_0112금감원사무자동화시스템_신·재생에너지홍보관 전시물제작(전시조합)" xfId="4935"/>
    <cellStyle name="원_0112금감원사무자동화시스템_신한은행" xfId="802"/>
    <cellStyle name="원_0112금감원사무자동화시스템_중부지역본부-" xfId="4936"/>
    <cellStyle name="원_0112금감원사무자동화시스템_축중기제조" xfId="4937"/>
    <cellStyle name="원_0112금감원사무자동화시스템_충청지역본부-" xfId="4938"/>
    <cellStyle name="원_0112금감원사무자동화시스템_통행료면탈방지시스템(최종)" xfId="4939"/>
    <cellStyle name="원_0112금감원사무자동화시스템_호남지역본부-" xfId="4940"/>
    <cellStyle name="원_0112수도권매립지SW원가" xfId="803"/>
    <cellStyle name="원_0112수도권매립지SW원가_1. 경북염색조합" xfId="4942"/>
    <cellStyle name="원_0112수도권매립지SW원가_1. 경북염색조합123" xfId="4943"/>
    <cellStyle name="원_0112수도권매립지SW원가_1. 노면결빙감지설비(화흥-매립식-A-최종)" xfId="4944"/>
    <cellStyle name="원_0112수도권매립지SW원가_1. 전시물" xfId="4945"/>
    <cellStyle name="원_0112수도권매립지SW원가_10-1. 의장(영상관)" xfId="4946"/>
    <cellStyle name="원_0112수도권매립지SW원가_2003-03메트릭스-동해선정산" xfId="4947"/>
    <cellStyle name="원_0112수도권매립지SW원가_2003-04행자부-전기(신원)" xfId="4948"/>
    <cellStyle name="원_0112수도권매립지SW원가_2004-06한국은행강원본부-화폐전시실(최종)" xfId="4949"/>
    <cellStyle name="원_0112수도권매립지SW원가_D.보라산업" xfId="4962"/>
    <cellStyle name="원_0112수도권매립지SW원가_강원지역본부(2006년_060109)" xfId="4950"/>
    <cellStyle name="원_0112수도권매립지SW원가_경남지역본부-" xfId="4951"/>
    <cellStyle name="원_0112수도권매립지SW원가_경북지역본부-" xfId="4952"/>
    <cellStyle name="원_0112수도권매립지SW원가_경주-길우전기세계캐릭터" xfId="4953"/>
    <cellStyle name="원_0112수도권매립지SW원가_미래공감-공사정산" xfId="4954"/>
    <cellStyle name="원_0112수도권매립지SW원가_수입원가계산서(앤화)" xfId="4955"/>
    <cellStyle name="원_0112수도권매립지SW원가_신·재생에너지홍보관 전시물제작(전시조합)" xfId="4956"/>
    <cellStyle name="원_0112수도권매립지SW원가_신한은행" xfId="804"/>
    <cellStyle name="원_0112수도권매립지SW원가_중부지역본부-" xfId="4957"/>
    <cellStyle name="원_0112수도권매립지SW원가_축중기제조" xfId="4958"/>
    <cellStyle name="원_0112수도권매립지SW원가_충청지역본부-" xfId="4959"/>
    <cellStyle name="원_0112수도권매립지SW원가_통행료면탈방지시스템(최종)" xfId="4960"/>
    <cellStyle name="원_0112수도권매립지SW원가_호남지역본부-" xfId="4961"/>
    <cellStyle name="원_0112중고원-HRD종합정보망구축(完)" xfId="805"/>
    <cellStyle name="원_0112중고원-HRD종합정보망구축(完)_2004-06한국은행강원본부-화폐전시실(최종)" xfId="4963"/>
    <cellStyle name="원_0201종합예술회관의자제작설치" xfId="806"/>
    <cellStyle name="원_0201종합예술회관의자제작설치_1. 경기35차로하이패스" xfId="4964"/>
    <cellStyle name="원_0201종합예술회관의자제작설치_1. 경북염색조합" xfId="4965"/>
    <cellStyle name="원_0201종합예술회관의자제작설치_1. 경북염색조합123" xfId="4966"/>
    <cellStyle name="원_0201종합예술회관의자제작설치_1. 노면결빙감지설비(화흥-매립식-A-최종)" xfId="4967"/>
    <cellStyle name="원_0201종합예술회관의자제작설치_1. 전시물" xfId="4968"/>
    <cellStyle name="원_0201종합예술회관의자제작설치_10-1. 의장(영상관)" xfId="4969"/>
    <cellStyle name="원_0201종합예술회관의자제작설치_D.보라산업" xfId="4973"/>
    <cellStyle name="원_0201종합예술회관의자제작설치_수입원가계산서(앤화)" xfId="4970"/>
    <cellStyle name="원_0201종합예술회관의자제작설치_신·재생에너지홍보관 전시물제작(전시조합)" xfId="4971"/>
    <cellStyle name="원_0201종합예술회관의자제작설치_축중기제조" xfId="4972"/>
    <cellStyle name="원_0201종합예술회관의자제작설치-1" xfId="807"/>
    <cellStyle name="원_0201종합예술회관의자제작설치-1_0801 한국농촌공사-새만금 내부간척지 지형도 제작" xfId="4974"/>
    <cellStyle name="원_0201종합예술회관의자제작설치-1_지하철training" xfId="4975"/>
    <cellStyle name="원_0202마사회근무복" xfId="808"/>
    <cellStyle name="원_0202마사회근무복_1. 경북염색조합" xfId="4976"/>
    <cellStyle name="원_0202마사회근무복_1. 경북염색조합123" xfId="4977"/>
    <cellStyle name="원_0202마사회근무복_1. 노면결빙감지설비(화흥-매립식-A-최종)" xfId="4978"/>
    <cellStyle name="원_0202마사회근무복_1. 전시물" xfId="4979"/>
    <cellStyle name="원_0202마사회근무복_10-1. 의장(영상관)" xfId="4980"/>
    <cellStyle name="원_0202마사회근무복_2004-06한국은행강원본부-화폐전시실(최종)" xfId="4981"/>
    <cellStyle name="원_0202마사회근무복_D.보라산업" xfId="4992"/>
    <cellStyle name="원_0202마사회근무복_강원지역본부(2006년_060109)" xfId="4982"/>
    <cellStyle name="원_0202마사회근무복_경남지역본부-" xfId="4983"/>
    <cellStyle name="원_0202마사회근무복_경북지역본부-" xfId="4984"/>
    <cellStyle name="원_0202마사회근무복_수입원가계산서(앤화)" xfId="4985"/>
    <cellStyle name="원_0202마사회근무복_신·재생에너지홍보관 전시물제작(전시조합)" xfId="4986"/>
    <cellStyle name="원_0202마사회근무복_신한은행" xfId="809"/>
    <cellStyle name="원_0202마사회근무복_중부지역본부-" xfId="4987"/>
    <cellStyle name="원_0202마사회근무복_축중기제조" xfId="4988"/>
    <cellStyle name="원_0202마사회근무복_충청지역본부-" xfId="4989"/>
    <cellStyle name="원_0202마사회근무복_통행료면탈방지시스템(최종)" xfId="4990"/>
    <cellStyle name="원_0202마사회근무복_호남지역본부-" xfId="4991"/>
    <cellStyle name="원_0202부경교재-승강칠판" xfId="810"/>
    <cellStyle name="원_0202부경교재-승강칠판_1. 경북염색조합" xfId="4993"/>
    <cellStyle name="원_0202부경교재-승강칠판_1. 경북염색조합123" xfId="4994"/>
    <cellStyle name="원_0202부경교재-승강칠판_1. 노면결빙감지설비(화흥-매립식-A-최종)" xfId="4995"/>
    <cellStyle name="원_0202부경교재-승강칠판_1. 전시물" xfId="4996"/>
    <cellStyle name="원_0202부경교재-승강칠판_10-1. 의장(영상관)" xfId="4997"/>
    <cellStyle name="원_0202부경교재-승강칠판_2004-06한국은행강원본부-화폐전시실(최종)" xfId="4998"/>
    <cellStyle name="원_0202부경교재-승강칠판_D.보라산업" xfId="5009"/>
    <cellStyle name="원_0202부경교재-승강칠판_강원지역본부(2006년_060109)" xfId="4999"/>
    <cellStyle name="원_0202부경교재-승강칠판_경남지역본부-" xfId="5000"/>
    <cellStyle name="원_0202부경교재-승강칠판_경북지역본부-" xfId="5001"/>
    <cellStyle name="원_0202부경교재-승강칠판_수입원가계산서(앤화)" xfId="5002"/>
    <cellStyle name="원_0202부경교재-승강칠판_신·재생에너지홍보관 전시물제작(전시조합)" xfId="5003"/>
    <cellStyle name="원_0202부경교재-승강칠판_신한은행" xfId="811"/>
    <cellStyle name="원_0202부경교재-승강칠판_중부지역본부-" xfId="5004"/>
    <cellStyle name="원_0202부경교재-승강칠판_축중기제조" xfId="5005"/>
    <cellStyle name="원_0202부경교재-승강칠판_충청지역본부-" xfId="5006"/>
    <cellStyle name="원_0202부경교재-승강칠판_통행료면탈방지시스템(최종)" xfId="5007"/>
    <cellStyle name="원_0202부경교재-승강칠판_호남지역본부-" xfId="5008"/>
    <cellStyle name="원_0204한국석묘납골함-1규격" xfId="812"/>
    <cellStyle name="원_0204한국석묘납골함-1규격_1. 경북염색조합" xfId="5010"/>
    <cellStyle name="원_0204한국석묘납골함-1규격_1. 경북염색조합123" xfId="5011"/>
    <cellStyle name="원_0204한국석묘납골함-1규격_1. 노면결빙감지설비(화흥-매립식-A-최종)" xfId="5012"/>
    <cellStyle name="원_0204한국석묘납골함-1규격_1. 전시물" xfId="5013"/>
    <cellStyle name="원_0204한국석묘납골함-1규격_10-1. 의장(영상관)" xfId="5014"/>
    <cellStyle name="원_0204한국석묘납골함-1규격_2004-06한국은행강원본부-화폐전시실(최종)" xfId="5015"/>
    <cellStyle name="원_0204한국석묘납골함-1규격_D.보라산업" xfId="5026"/>
    <cellStyle name="원_0204한국석묘납골함-1규격_강원지역본부(2006년_060109)" xfId="5016"/>
    <cellStyle name="원_0204한국석묘납골함-1규격_경남지역본부-" xfId="5017"/>
    <cellStyle name="원_0204한국석묘납골함-1규격_경북지역본부-" xfId="5018"/>
    <cellStyle name="원_0204한국석묘납골함-1규격_수입원가계산서(앤화)" xfId="5019"/>
    <cellStyle name="원_0204한국석묘납골함-1규격_신·재생에너지홍보관 전시물제작(전시조합)" xfId="5020"/>
    <cellStyle name="원_0204한국석묘납골함-1규격_신한은행" xfId="813"/>
    <cellStyle name="원_0204한국석묘납골함-1규격_중부지역본부-" xfId="5021"/>
    <cellStyle name="원_0204한국석묘납골함-1규격_축중기제조" xfId="5022"/>
    <cellStyle name="원_0204한국석묘납골함-1규격_충청지역본부-" xfId="5023"/>
    <cellStyle name="원_0204한국석묘납골함-1규격_통행료면탈방지시스템(최종)" xfId="5024"/>
    <cellStyle name="원_0204한국석묘납골함-1규격_호남지역본부-" xfId="5025"/>
    <cellStyle name="원_0205TTMS-긴급전화기&amp;전체총괄" xfId="814"/>
    <cellStyle name="원_0206금감원금융정보교환망재구축" xfId="815"/>
    <cellStyle name="원_0206금감원금융정보교환망재구축_2004-06한국은행강원본부-화폐전시실(최종)" xfId="5027"/>
    <cellStyle name="원_0206정통부수납장표기기제작설치" xfId="816"/>
    <cellStyle name="원_0206정통부수납장표기기제작설치_0801 한국농촌공사-새만금 내부간척지 지형도 제작" xfId="5028"/>
    <cellStyle name="원_0206정통부수납장표기기제작설치_지하철training" xfId="5029"/>
    <cellStyle name="원_020702 任員協議會" xfId="5030"/>
    <cellStyle name="원_0207담배인삼공사-담요" xfId="817"/>
    <cellStyle name="원_0207담배인삼공사-담요_0801 한국농촌공사-새만금 내부간척지 지형도 제작" xfId="5031"/>
    <cellStyle name="원_0207담배인삼공사-담요_지하철training" xfId="5032"/>
    <cellStyle name="원_0208레비텍-다층여과기설계변경" xfId="818"/>
    <cellStyle name="원_0208레비텍-다층여과기설계변경_0801 한국농촌공사-새만금 내부간척지 지형도 제작" xfId="5033"/>
    <cellStyle name="원_0208레비텍-다층여과기설계변경_지하철training" xfId="5034"/>
    <cellStyle name="원_0209이산화염소발생기-설치(50K)" xfId="819"/>
    <cellStyle name="원_0209이산화염소발생기-설치(50K)_0801 한국농촌공사-새만금 내부간척지 지형도 제작" xfId="5035"/>
    <cellStyle name="원_0209이산화염소발생기-설치(50K)_지하철training" xfId="5036"/>
    <cellStyle name="원_0210현대정보기술-TD이중계" xfId="820"/>
    <cellStyle name="원_0210현대정보기술-TD이중계_0801 한국농촌공사-새만금 내부간척지 지형도 제작" xfId="5037"/>
    <cellStyle name="원_0210현대정보기술-TD이중계_지하철training" xfId="5038"/>
    <cellStyle name="원_0211조달청-#1대북지원사업정산(1월7일)" xfId="821"/>
    <cellStyle name="원_0211조달청-#1대북지원사업정산(1월7일)_0801 한국농촌공사-새만금 내부간척지 지형도 제작" xfId="5039"/>
    <cellStyle name="원_0211조달청-#1대북지원사업정산(1월7일)_지하철training" xfId="5040"/>
    <cellStyle name="원_0212금감원-법규정보시스템(完)" xfId="822"/>
    <cellStyle name="원_0212금감원-법규정보시스템(完)_0801 한국농촌공사-새만금 내부간척지 지형도 제작" xfId="5041"/>
    <cellStyle name="원_0212금감원-법규정보시스템(完)_2003-03메트릭스-동해선정산" xfId="5042"/>
    <cellStyle name="원_0212금감원-법규정보시스템(完)_2003-04행자부-전기(신원)" xfId="5043"/>
    <cellStyle name="원_0212금감원-법규정보시스템(完)_경주-길우전기세계캐릭터" xfId="5044"/>
    <cellStyle name="원_0212금감원-법규정보시스템(完)_미래공감-공사정산" xfId="5045"/>
    <cellStyle name="원_0212금감원-법규정보시스템(完)_지하철training" xfId="5046"/>
    <cellStyle name="원_0301교통방송-CCTV유지보수" xfId="823"/>
    <cellStyle name="원_0301교통방송-CCTV유지보수_0801 한국농촌공사-새만금 내부간척지 지형도 제작" xfId="5047"/>
    <cellStyle name="원_0301교통방송-CCTV유지보수_지하철training" xfId="5048"/>
    <cellStyle name="원_0302인천경찰청-무인단속기위탁관리" xfId="824"/>
    <cellStyle name="원_0302인천경찰청-무인단속기위탁관리_2004-06한국은행강원본부-화폐전시실(최종)" xfId="5049"/>
    <cellStyle name="원_0302조달청-대북지원2차(안성연)" xfId="825"/>
    <cellStyle name="원_0302조달청-대북지원2차(안성연)_0801 한국농촌공사-새만금 내부간척지 지형도 제작" xfId="5050"/>
    <cellStyle name="원_0302조달청-대북지원2차(안성연)_지하철training" xfId="5051"/>
    <cellStyle name="원_0302조달청-대북지원2차(최수현)" xfId="826"/>
    <cellStyle name="원_0302조달청-대북지원2차(최수현)_0801 한국농촌공사-새만금 내부간척지 지형도 제작" xfId="5052"/>
    <cellStyle name="원_0302조달청-대북지원2차(최수현)_지하철training" xfId="5053"/>
    <cellStyle name="원_0302표준문서-쌍용정보통신(신)" xfId="827"/>
    <cellStyle name="원_0302표준문서-쌍용정보통신(신)_0801 한국농촌공사-새만금 내부간척지 지형도 제작" xfId="5054"/>
    <cellStyle name="원_0302표준문서-쌍용정보통신(신)_지하철training" xfId="5055"/>
    <cellStyle name="원_0304소프트파워-정부표준전자문서시스템" xfId="828"/>
    <cellStyle name="원_0304소프트파워-정부표준전자문서시스템(完)" xfId="829"/>
    <cellStyle name="원_0304소프트파워-정부표준전자문서시스템(完)_2004-06한국은행강원본부-화폐전시실(최종)" xfId="5056"/>
    <cellStyle name="원_0304소프트파워-정부표준전자문서시스템_0801 한국농촌공사-새만금 내부간척지 지형도 제작" xfId="5057"/>
    <cellStyle name="원_0304소프트파워-정부표준전자문서시스템_지하철training" xfId="5058"/>
    <cellStyle name="원_0304철도청-주변환장치-1" xfId="830"/>
    <cellStyle name="원_0304철도청-주변환장치-1_0801 한국농촌공사-새만금 내부간척지 지형도 제작" xfId="5059"/>
    <cellStyle name="원_0304철도청-주변환장치-1_지하철training" xfId="5060"/>
    <cellStyle name="원_0305금감원-금융통계정보시스템구축(完)" xfId="831"/>
    <cellStyle name="원_0305금감원-금융통계정보시스템구축(完)_0801 한국농촌공사-새만금 내부간척지 지형도 제작" xfId="5061"/>
    <cellStyle name="원_0305금감원-금융통계정보시스템구축(完)_지하철training" xfId="5062"/>
    <cellStyle name="원_0305제낭조합-면범포지" xfId="832"/>
    <cellStyle name="원_0305제낭조합-면범포지_0801 한국농촌공사-새만금 내부간척지 지형도 제작" xfId="5063"/>
    <cellStyle name="원_0305제낭조합-면범포지_지하철training" xfId="5064"/>
    <cellStyle name="원_0306제낭공업협동조합-면범포지원단(경비까지)" xfId="833"/>
    <cellStyle name="원_0306제낭공업협동조합-면범포지원단(경비까지)_0801 한국농촌공사-새만금 내부간척지 지형도 제작" xfId="5065"/>
    <cellStyle name="원_0306제낭공업협동조합-면범포지원단(경비까지)_지하철training" xfId="5066"/>
    <cellStyle name="원_0307경찰청-무인교통단속표준SW개발용역(完)" xfId="834"/>
    <cellStyle name="원_0307경찰청-무인교통단속표준SW개발용역(完)_0801 한국농촌공사-새만금 내부간척지 지형도 제작" xfId="5067"/>
    <cellStyle name="원_0307경찰청-무인교통단속표준SW개발용역(完)_지하철training" xfId="5068"/>
    <cellStyle name="원_0308조달청-#8대북지원사업정산" xfId="835"/>
    <cellStyle name="원_0308조달청-#8대북지원사업정산_0801 한국농촌공사-새만금 내부간척지 지형도 제작" xfId="5069"/>
    <cellStyle name="원_0308조달청-#8대북지원사업정산_지하철training" xfId="5070"/>
    <cellStyle name="원_0309두합크린텍-설치원가" xfId="836"/>
    <cellStyle name="원_0309두합크린텍-설치원가_0801 한국농촌공사-새만금 내부간척지 지형도 제작" xfId="5071"/>
    <cellStyle name="원_0309두합크린텍-설치원가_지하철training" xfId="5072"/>
    <cellStyle name="원_0309조달청-#9대북지원사업정산" xfId="837"/>
    <cellStyle name="원_0309조달청-#9대북지원사업정산_0801 한국농촌공사-새만금 내부간척지 지형도 제작" xfId="5073"/>
    <cellStyle name="원_0309조달청-#9대북지원사업정산_지하철training" xfId="5074"/>
    <cellStyle name="원_0310여주상수도-탈수기(유천ENG)" xfId="838"/>
    <cellStyle name="원_0310여주상수도-탈수기(유천ENG)_0801 한국농촌공사-새만금 내부간척지 지형도 제작" xfId="5075"/>
    <cellStyle name="원_0310여주상수도-탈수기(유천ENG)_지하철training" xfId="5076"/>
    <cellStyle name="원_0311대기해양작업시간" xfId="839"/>
    <cellStyle name="원_0311대기해양작업시간_0801 한국농촌공사-새만금 내부간척지 지형도 제작" xfId="5077"/>
    <cellStyle name="원_0311대기해양작업시간_지하철training" xfId="5078"/>
    <cellStyle name="원_0311대기해양중형등명기" xfId="840"/>
    <cellStyle name="원_0311대기해양중형등명기_0801 한국농촌공사-새만금 내부간척지 지형도 제작" xfId="5079"/>
    <cellStyle name="원_0311대기해양중형등명기_지하철training" xfId="5080"/>
    <cellStyle name="원_0311행자부-재해대책연구용역16건(完)" xfId="5081"/>
    <cellStyle name="원_0312국민체육진흥공단-전기부문" xfId="841"/>
    <cellStyle name="원_0312국민체육진흥공단-전기부문_0801 한국농촌공사-새만금 내부간척지 지형도 제작" xfId="5082"/>
    <cellStyle name="원_0312국민체육진흥공단-전기부문_지하철training" xfId="5083"/>
    <cellStyle name="원_0312대기해양-중형등명기제작설치" xfId="842"/>
    <cellStyle name="원_0312대기해양-중형등명기제작설치_0801 한국농촌공사-새만금 내부간척지 지형도 제작" xfId="5084"/>
    <cellStyle name="원_0312대기해양-중형등명기제작설치_지하철training" xfId="5085"/>
    <cellStyle name="원_0312라이준-칼라아스콘4규격" xfId="843"/>
    <cellStyle name="원_0312라이준-칼라아스콘4규격_0801 한국농촌공사-새만금 내부간척지 지형도 제작" xfId="5086"/>
    <cellStyle name="원_0312라이준-칼라아스콘4규격_지하철training" xfId="5087"/>
    <cellStyle name="원_03년 일반경비(운영)" xfId="5088"/>
    <cellStyle name="원_03년 일반경비(운영) (2)" xfId="5089"/>
    <cellStyle name="원_03년11월 출하검사품질현황" xfId="5090"/>
    <cellStyle name="원_0401집진기프로그램SW개발비산정" xfId="844"/>
    <cellStyle name="원_0401집진기프로그램SW개발비산정_0801 한국농촌공사-새만금 내부간척지 지형도 제작" xfId="5091"/>
    <cellStyle name="원_0401집진기프로그램SW개발비산정_지하철training" xfId="5092"/>
    <cellStyle name="원_0402조달청-대북지원사업2차#4" xfId="5093"/>
    <cellStyle name="원_0404경찰청-정지선준수율조사용역" xfId="5094"/>
    <cellStyle name="원_0407삼성SDS-차량단말기외(버스정보시스템SW부문)" xfId="5095"/>
    <cellStyle name="원_0412금감원-금융보고서작성기시스템개선(完)" xfId="5096"/>
    <cellStyle name="원_0412스타밴코리아-단말기(개발비부문完)" xfId="5097"/>
    <cellStyle name="원_0506금감원-전자문서시스템구축(完)" xfId="5098"/>
    <cellStyle name="원_0508경찰청-헬기정비(한벨&amp;LG)" xfId="5099"/>
    <cellStyle name="원_0509예금공사-내부성과평가컨설팅" xfId="5100"/>
    <cellStyle name="원_051101 HANA銀行搬送ジャムFTEC_FKM調査結果" xfId="5101"/>
    <cellStyle name="원_0511철도공사-SW개발부문" xfId="5102"/>
    <cellStyle name="원_0512경찰청-GPS" xfId="5103"/>
    <cellStyle name="원_0512현대정보기술-PSD기능관련" xfId="5104"/>
    <cellStyle name="원_0606공군군수사-제2MCRC유지보수" xfId="5105"/>
    <cellStyle name="원_0609언론재단-전사적종합정보시스템" xfId="5106"/>
    <cellStyle name="원_0701-HIT-AFC소프트웨어부문" xfId="5107"/>
    <cellStyle name="원_0702농촌공사-ERP구축2단계" xfId="5108"/>
    <cellStyle name="원_0801 한국농촌공사-새만금 내부간척지 지형도 제작" xfId="5109"/>
    <cellStyle name="원_1) ATM(Ubitus3090)원가계산" xfId="5110"/>
    <cellStyle name="원_1. 경북염색조합" xfId="5111"/>
    <cellStyle name="원_1. 경북염색조합123" xfId="5112"/>
    <cellStyle name="원_1. 노면결빙감지설비(화흥-매립식-A-최종)" xfId="5113"/>
    <cellStyle name="원_1. 전시물" xfId="5114"/>
    <cellStyle name="원_10-1. 의장(영상관)" xfId="5115"/>
    <cellStyle name="원_10월현대적산산출근거-수정본" xfId="845"/>
    <cellStyle name="원_13. 관리동" xfId="846"/>
    <cellStyle name="원_2) ATM(FKM9700)원가계산" xfId="5116"/>
    <cellStyle name="원_2001-06조달청신성-한냉지형" xfId="847"/>
    <cellStyle name="원_2001-06조달청신성-한냉지형_0801 한국농촌공사-새만금 내부간척지 지형도 제작" xfId="5117"/>
    <cellStyle name="원_2001-06조달청신성-한냉지형_지하철training" xfId="5118"/>
    <cellStyle name="원_2002-03경찰대학-졸업식" xfId="848"/>
    <cellStyle name="원_2002-03경찰대학-졸업식_0801 한국농촌공사-새만금 내부간척지 지형도 제작" xfId="5119"/>
    <cellStyle name="원_2002-03경찰대학-졸업식_2003-03메트릭스-동해선정산" xfId="5120"/>
    <cellStyle name="원_2002-03경찰대학-졸업식_2003-04행자부-전기(신원)" xfId="5121"/>
    <cellStyle name="원_2002-03경찰대학-졸업식_경주-길우전기세계캐릭터" xfId="5122"/>
    <cellStyle name="원_2002-03경찰대학-졸업식_미래공감-공사정산" xfId="5123"/>
    <cellStyle name="원_2002-03경찰대학-졸업식_지하철training" xfId="5124"/>
    <cellStyle name="원_2002-03경찰청-경찰표지장" xfId="849"/>
    <cellStyle name="원_2002-03경찰청-경찰표지장_0801 한국농촌공사-새만금 내부간척지 지형도 제작" xfId="5125"/>
    <cellStyle name="원_2002-03경찰청-경찰표지장_지하철training" xfId="5126"/>
    <cellStyle name="원_2002-03반디-가로등(열주형)" xfId="850"/>
    <cellStyle name="원_2002-03반디-가로등(열주형)_0801 한국농촌공사-새만금 내부간척지 지형도 제작" xfId="5127"/>
    <cellStyle name="원_2002-03반디-가로등(열주형)_지하철training" xfId="5128"/>
    <cellStyle name="원_2002-03신화전자-감지기" xfId="851"/>
    <cellStyle name="원_2002-03신화전자-감지기_0801 한국농촌공사-새만금 내부간척지 지형도 제작" xfId="5129"/>
    <cellStyle name="원_2002-03신화전자-감지기_2003-03메트릭스-동해선정산" xfId="5130"/>
    <cellStyle name="원_2002-03신화전자-감지기_2003-04행자부-전기(신원)" xfId="5131"/>
    <cellStyle name="원_2002-03신화전자-감지기_경주-길우전기세계캐릭터" xfId="5132"/>
    <cellStyle name="원_2002-03신화전자-감지기_미래공감-공사정산" xfId="5133"/>
    <cellStyle name="원_2002-03신화전자-감지기_지하철training" xfId="5134"/>
    <cellStyle name="원_2002-04강원랜드-슬러트머신" xfId="852"/>
    <cellStyle name="원_2002-04강원랜드-슬러트머신_0801 한국농촌공사-새만금 내부간척지 지형도 제작" xfId="5135"/>
    <cellStyle name="원_2002-04강원랜드-슬러트머신_2003-03메트릭스-동해선정산" xfId="5136"/>
    <cellStyle name="원_2002-04강원랜드-슬러트머신_2003-04행자부-전기(신원)" xfId="5137"/>
    <cellStyle name="원_2002-04강원랜드-슬러트머신_경주-길우전기세계캐릭터" xfId="5138"/>
    <cellStyle name="원_2002-04강원랜드-슬러트머신_미래공감-공사정산" xfId="5139"/>
    <cellStyle name="원_2002-04강원랜드-슬러트머신_지하철training" xfId="5140"/>
    <cellStyle name="원_2002-04메가컴-외주무대" xfId="853"/>
    <cellStyle name="원_2002-04메가컴-외주무대_0801 한국농촌공사-새만금 내부간척지 지형도 제작" xfId="5141"/>
    <cellStyle name="원_2002-04메가컴-외주무대_지하철training" xfId="5142"/>
    <cellStyle name="원_2002-04엘지애드-무대" xfId="854"/>
    <cellStyle name="원_2002-04엘지애드-무대_0801 한국농촌공사-새만금 내부간척지 지형도 제작" xfId="5143"/>
    <cellStyle name="원_2002-04엘지애드-무대_지하철training" xfId="5144"/>
    <cellStyle name="원_2002-05강원랜드-슬러트머신(넥스터)" xfId="855"/>
    <cellStyle name="원_2002-05강원랜드-슬러트머신(넥스터)_0801 한국농촌공사-새만금 내부간척지 지형도 제작" xfId="5145"/>
    <cellStyle name="원_2002-05강원랜드-슬러트머신(넥스터)_지하철training" xfId="5146"/>
    <cellStyle name="원_2002-05경기경찰청-냉온수기공사" xfId="856"/>
    <cellStyle name="원_2002-05경기경찰청-냉온수기공사_0801 한국농촌공사-새만금 내부간척지 지형도 제작" xfId="5147"/>
    <cellStyle name="원_2002-05경기경찰청-냉온수기공사_지하철training" xfId="5148"/>
    <cellStyle name="원_2002-05대통령비서실-카페트" xfId="857"/>
    <cellStyle name="원_2002-05대통령비서실-카페트_0801 한국농촌공사-새만금 내부간척지 지형도 제작" xfId="5149"/>
    <cellStyle name="원_2002-05대통령비서실-카페트_지하철training" xfId="5150"/>
    <cellStyle name="원_2002결과표" xfId="858"/>
    <cellStyle name="원_2002결과표_1. 경북염색조합" xfId="5151"/>
    <cellStyle name="원_2002결과표_1. 경북염색조합123" xfId="5152"/>
    <cellStyle name="원_2002결과표_1. 노면결빙감지설비(화흥-매립식-A-최종)" xfId="5153"/>
    <cellStyle name="원_2002결과표_1. 전시물" xfId="5154"/>
    <cellStyle name="원_2002결과표_10-1. 의장(영상관)" xfId="5155"/>
    <cellStyle name="원_2002결과표_2003-03메트릭스-동해선정산" xfId="5156"/>
    <cellStyle name="원_2002결과표_2003-04행자부-전기(신원)" xfId="5157"/>
    <cellStyle name="원_2002결과표_2004-06한국은행강원본부-화폐전시실(최종)" xfId="5158"/>
    <cellStyle name="원_2002결과표_D.보라산업" xfId="5171"/>
    <cellStyle name="원_2002결과표_강원지역본부(2006년_060109)" xfId="5159"/>
    <cellStyle name="원_2002결과표_경남지역본부-" xfId="5160"/>
    <cellStyle name="원_2002결과표_경북지역본부-" xfId="5161"/>
    <cellStyle name="원_2002결과표_경주-길우전기세계캐릭터" xfId="5162"/>
    <cellStyle name="원_2002결과표_미래공감-공사정산" xfId="5163"/>
    <cellStyle name="원_2002결과표_수입원가계산서(앤화)" xfId="5164"/>
    <cellStyle name="원_2002결과표_신·재생에너지홍보관 전시물제작(전시조합)" xfId="5165"/>
    <cellStyle name="원_2002결과표_신한은행" xfId="859"/>
    <cellStyle name="원_2002결과표_중부지역본부-" xfId="5166"/>
    <cellStyle name="원_2002결과표_축중기제조" xfId="5167"/>
    <cellStyle name="원_2002결과표_충청지역본부-" xfId="5168"/>
    <cellStyle name="원_2002결과표_통행료면탈방지시스템(최종)" xfId="5169"/>
    <cellStyle name="원_2002결과표_호남지역본부-" xfId="5170"/>
    <cellStyle name="원_2002결과표1" xfId="860"/>
    <cellStyle name="원_2002결과표1_0801 한국농촌공사-새만금 내부간척지 지형도 제작" xfId="5172"/>
    <cellStyle name="원_2002결과표1_지하철training" xfId="5173"/>
    <cellStyle name="원_2003-01정일사-표창5종" xfId="861"/>
    <cellStyle name="원_2003-01정일사-표창5종_0801 한국농촌공사-새만금 내부간척지 지형도 제작" xfId="5174"/>
    <cellStyle name="원_2003-01정일사-표창5종_지하철training" xfId="5175"/>
    <cellStyle name="원_20030213_2003년 자재구매계획(ver2.0)" xfId="5176"/>
    <cellStyle name="원_2003-03메트릭스-동해선정산" xfId="5177"/>
    <cellStyle name="원_2003-04행자부-전기(신원)" xfId="5178"/>
    <cellStyle name="원_2003년 자재구매계획(2차 수정-030213)" xfId="5179"/>
    <cellStyle name="원_2003년 자재구매계획(6차 수정-030213)" xfId="5180"/>
    <cellStyle name="원_2003년예산_수리실_수정(안)" xfId="5181"/>
    <cellStyle name="원_2003事業費用TOTAL(徐常務0318)0326LJS (2)" xfId="5182"/>
    <cellStyle name="원_2003운송업체자료분석" xfId="5183"/>
    <cellStyle name="원_2004 기술사업부 운영방침목표 040425" xfId="5184"/>
    <cellStyle name="원_2004_顧客支援_事業計劃_VER26(040531)" xfId="5185"/>
    <cellStyle name="원_2004~2007년 중장기 사업계획 (2)" xfId="5186"/>
    <cellStyle name="원_2004~2007년사업계획(관리비)" xfId="5187"/>
    <cellStyle name="원_2004-06한국은행강원본부-화폐전시실(최종)" xfId="5188"/>
    <cellStyle name="원_2004년완성공사원가경비율(변경최종))" xfId="862"/>
    <cellStyle name="원_2004년완성공사원가경비율(조달청미적용)1" xfId="863"/>
    <cellStyle name="원_2005_顧客支援事業計劃(0221)_V1.5" xfId="5189"/>
    <cellStyle name="원_20050128 Master Plan 협의회(A4 PRT)" xfId="5190"/>
    <cellStyle name="원_20050128 Master Plan 협의회(A4 PRT) (2)" xfId="5191"/>
    <cellStyle name="원_2005년 관리비(0331)부서발송용" xfId="5192"/>
    <cellStyle name="원_2005년 사업계획 요약보고(050408)" xfId="5193"/>
    <cellStyle name="원_2005년 사업계획(기술총괄부)" xfId="5194"/>
    <cellStyle name="원_2005년 사업계획(김우경이철주)" xfId="5195"/>
    <cellStyle name="원_2005년도_업무목표_구매과_050512" xfId="5196"/>
    <cellStyle name="원_2007년 소프트웨어 노임단가" xfId="5197"/>
    <cellStyle name="원_2차 ▶ 2004년 사업계획(제조부문)" xfId="5198"/>
    <cellStyle name="원_2차 TFT Action Item 7-28" xfId="5200"/>
    <cellStyle name="원_2차 TFT Action Item 9-1" xfId="5201"/>
    <cellStyle name="원_2차 TFT 協議錄 7-9" xfId="5199"/>
    <cellStyle name="원_3월 월간 보고서" xfId="5202"/>
    <cellStyle name="원_4월 월간 보고서" xfId="5203"/>
    <cellStyle name="원_5월부산마사회발주기제작1" xfId="864"/>
    <cellStyle name="원_6.2 VMS-C형" xfId="5204"/>
    <cellStyle name="원_6월춘천한국은행SW" xfId="5205"/>
    <cellStyle name="원_700power supply 검토결과" xfId="5206"/>
    <cellStyle name="원_APL평가업무규정(초안)" xfId="5462"/>
    <cellStyle name="원_AS자재현황" xfId="5463"/>
    <cellStyle name="원_Book1" xfId="5464"/>
    <cellStyle name="원_Book1 (1)" xfId="5465"/>
    <cellStyle name="원_Book11" xfId="5466"/>
    <cellStyle name="원_Book13" xfId="5467"/>
    <cellStyle name="원_BRU O.H20041201" xfId="5468"/>
    <cellStyle name="원_CDU회의록" xfId="5469"/>
    <cellStyle name="원_COST協議資料(041209技計)" xfId="5470"/>
    <cellStyle name="원_D.보라산업" xfId="5471"/>
    <cellStyle name="원_FIELD DATA 분석 05_3_25" xfId="5473"/>
    <cellStyle name="원_FIELD 장애개선 ACTION ITEM 05-1-17" xfId="5472"/>
    <cellStyle name="원_FIELD_대책방안_20040830 (2)" xfId="5474"/>
    <cellStyle name="원_FIELD안정화를위한개선방안보고_최종" xfId="5475"/>
    <cellStyle name="원_FKM 04主要業務管理04.9.30" xfId="5476"/>
    <cellStyle name="원_FTEC 출장보고(041004-15)" xfId="5477"/>
    <cellStyle name="원_G3A-00 개선효과 파악" xfId="5478"/>
    <cellStyle name="원_HANA ERROR CODE 分析 05_2_21" xfId="5479"/>
    <cellStyle name="원_HANA銀行 02月 月間業務報告書" xfId="5480"/>
    <cellStyle name="원_HANA銀行 03月 月間業務報告書" xfId="5481"/>
    <cellStyle name="원_HANA銀行 10月 CDU 장애현황" xfId="5482"/>
    <cellStyle name="원_HANA銀行 11月 月間業務報告書" xfId="5483"/>
    <cellStyle name="원_HANA銀行 3週次 週間報告書(11月15日~11月21日)" xfId="5484"/>
    <cellStyle name="원_HW 평가업무 정리(초안)" xfId="5485"/>
    <cellStyle name="원_LGN FKM 장애비교 (2)" xfId="5486"/>
    <cellStyle name="원_LGN FKM 장애비교 1월 2월" xfId="5487"/>
    <cellStyle name="원_LGN FKM 장애비교(3월)" xfId="5488"/>
    <cellStyle name="원_M10 BRU LGN &amp; FKM 障害率比較(05.04月)" xfId="5489"/>
    <cellStyle name="원_micr재평가" xfId="5490"/>
    <cellStyle name="원_MOP보수" xfId="5491"/>
    <cellStyle name="원_NCR" xfId="5492"/>
    <cellStyle name="원_NMS장애_20051010" xfId="5493"/>
    <cellStyle name="원_Pilot플랜트-계변경" xfId="912"/>
    <cellStyle name="원_Pilot플랜트-계변경_0801 한국농촌공사-새만금 내부간척지 지형도 제작" xfId="5494"/>
    <cellStyle name="원_Pilot플랜트-계변경_지하철training" xfId="5495"/>
    <cellStyle name="원_Pilot플랜트이전설치-변경최종" xfId="913"/>
    <cellStyle name="원_Pilot플랜트이전설치-변경최종_0801 한국농촌공사-새만금 내부간척지 지형도 제작" xfId="5496"/>
    <cellStyle name="원_Pilot플랜트이전설치-변경최종_지하철training" xfId="5497"/>
    <cellStyle name="원_Progress Sheet" xfId="5498"/>
    <cellStyle name="원_R-ATM PWR 교체수량 검증" xfId="5499"/>
    <cellStyle name="원_R-ATM PWR 출고추적" xfId="5500"/>
    <cellStyle name="원_R-ATM PWR 출고추적1" xfId="5501"/>
    <cellStyle name="원_SW(케이비)" xfId="914"/>
    <cellStyle name="원_SW(케이비)_0801 한국농촌공사-새만금 내부간척지 지형도 제작" xfId="5502"/>
    <cellStyle name="원_SW(케이비)_지하철training" xfId="5503"/>
    <cellStyle name="원_TFT Action Item 04-1-28" xfId="5506"/>
    <cellStyle name="원_TFT Action Item 11-3" xfId="5507"/>
    <cellStyle name="원_TFT Action Item 12-01" xfId="5508"/>
    <cellStyle name="원_TFT Action Item 진행현황4-28" xfId="5509"/>
    <cellStyle name="원_TFT 활동 개선효과 및 주요 문제점 요약 6-2" xfId="5504"/>
    <cellStyle name="원_TFT 활동 개선효과 및 주요 문제점 요약 6-30" xfId="5505"/>
    <cellStyle name="원_TFT_OH(TEL)20041125" xfId="5510"/>
    <cellStyle name="원_ups관련 검토결과" xfId="5511"/>
    <cellStyle name="원_VAPTM FIELD TEST기 가동현황" xfId="5515"/>
    <cellStyle name="원_VAPTM HW 신뢰성 평가 계획" xfId="5516"/>
    <cellStyle name="원_VAPTM 신뢰성 평가 계획(FKM)" xfId="5512"/>
    <cellStyle name="원_VAPTM 연속거래 TEST 결과" xfId="5513"/>
    <cellStyle name="원_V-APTM 출하판정 결과" xfId="5514"/>
    <cellStyle name="원_VAPTM評價日程" xfId="5517"/>
    <cellStyle name="원_VBRU 청천동 장애 조사(시재문제)" xfId="5518"/>
    <cellStyle name="원_VC-ATM 출하판정 회의자료" xfId="5519"/>
    <cellStyle name="원_VC-ATM 출하판정 회의자료 11-8 " xfId="5520"/>
    <cellStyle name="원_V-CDU 6차 개조 평가 계획" xfId="5521"/>
    <cellStyle name="원_V-CDU 6차 개조 하나은행 12월 효과분석 2차" xfId="5522"/>
    <cellStyle name="원_V-CDU 6차 개조 하나은행 1월 효과분석" xfId="5523"/>
    <cellStyle name="원_V-CDU 6차 개조 하나은행 1월 효과분석-1" xfId="5524"/>
    <cellStyle name="원_V-CDU 6차 개조효과 파악 11월" xfId="5525"/>
    <cellStyle name="원_V-CDU 6차 개조효과 파악 결과" xfId="5526"/>
    <cellStyle name="원_V-CDU 6차 개조효과분석(HANA 2월)" xfId="5527"/>
    <cellStyle name="원_V-CDU 6차 개조효과분석(HANA 3월)" xfId="5528"/>
    <cellStyle name="원_V-CDU장애현황xls" xfId="5529"/>
    <cellStyle name="원_VE-ATM 장애현황10~11" xfId="5530"/>
    <cellStyle name="원_간지,목차,페이지,표지" xfId="865"/>
    <cellStyle name="원_간지,목차,페이지,표지_0801 한국농촌공사-새만금 내부간척지 지형도 제작" xfId="5207"/>
    <cellStyle name="원_간지,목차,페이지,표지_지하철training" xfId="5208"/>
    <cellStyle name="원_강원지역본부(2006년_060109)" xfId="5209"/>
    <cellStyle name="원_개조작업인원운영(안)_0413" xfId="5210"/>
    <cellStyle name="원_경남지역본부-" xfId="5211"/>
    <cellStyle name="원_경북지역본부-" xfId="5212"/>
    <cellStyle name="원_경주-길우전기세계캐릭터" xfId="5213"/>
    <cellStyle name="원_경찰청-근무,기동복" xfId="866"/>
    <cellStyle name="원_경찰청-근무,기동복_2003-03메트릭스-동해선정산" xfId="5214"/>
    <cellStyle name="원_경찰청-근무,기동복_2003-04행자부-전기(신원)" xfId="5215"/>
    <cellStyle name="원_경찰청-근무,기동복_2004-06한국은행강원본부-화폐전시실(최종)" xfId="5216"/>
    <cellStyle name="원_경찰청-근무,기동복_경주-길우전기세계캐릭터" xfId="5217"/>
    <cellStyle name="원_경찰청-근무,기동복_미래공감-공사정산" xfId="5218"/>
    <cellStyle name="원_顧客_SERVICE_0413" xfId="5219"/>
    <cellStyle name="원_顧客_SERVICE_0907" xfId="5220"/>
    <cellStyle name="원_顧客_SERVICE_1104" xfId="5221"/>
    <cellStyle name="원_顧客_SERVICE_1130" xfId="5222"/>
    <cellStyle name="원_顧客支援_2005年方針_0420" xfId="5223"/>
    <cellStyle name="원_顧客支援_2005年方針_0425" xfId="5224"/>
    <cellStyle name="원_顧客支援_leader報告會_2006_04" xfId="5225"/>
    <cellStyle name="원_顧客支援事業計劃(0330)_V3.0_RECOVERY" xfId="5226"/>
    <cellStyle name="원_顧客支援事業計劃(0406)_V3.0_RECOVERY (1)" xfId="5227"/>
    <cellStyle name="원_顧客支援事業計劃(0406)_V3.0_RECOVERY_발송용" xfId="5228"/>
    <cellStyle name="원_顧客支援事業計劃(0406)_V3.0_RECOVERY_최종" xfId="5229"/>
    <cellStyle name="원_공사일반관리비양식" xfId="867"/>
    <cellStyle name="원_공사일반관리비양식_0801 한국농촌공사-새만금 내부간척지 지형도 제작" xfId="5230"/>
    <cellStyle name="원_공사일반관리비양식_지하철training" xfId="5231"/>
    <cellStyle name="원_관리동sw" xfId="868"/>
    <cellStyle name="원_구매_030730-1수리실 (추가) 구입시 예산" xfId="5232"/>
    <cellStyle name="원_구매_050218" xfId="5233"/>
    <cellStyle name="원_구매관리 대장" xfId="5234"/>
    <cellStyle name="원_국민3차화폐교환기품질안정화TFT진행현황050105" xfId="5235"/>
    <cellStyle name="원_국민화폐교환기개선작업_REP_20051024" xfId="5236"/>
    <cellStyle name="원_국민화폐교환기개선작업_REP_20051129" xfId="5237"/>
    <cellStyle name="원_기술부보고자료_20030404" xfId="5238"/>
    <cellStyle name="원_기술사업부_조직도_20040319" xfId="5239"/>
    <cellStyle name="원_기업은행 5월 1주차 주간보고서(5월 1일~5월9일)" xfId="5240"/>
    <cellStyle name="원_기초공사" xfId="869"/>
    <cellStyle name="원_나이스 VAN-ATM 출하관련 협의록 12-6" xfId="5241"/>
    <cellStyle name="원_네인텍정보기술-회로카드(수현)" xfId="870"/>
    <cellStyle name="원_네인텍정보기술-회로카드(수현)_2003-03메트릭스-동해선정산" xfId="5242"/>
    <cellStyle name="원_네인텍정보기술-회로카드(수현)_2003-04행자부-전기(신원)" xfId="5243"/>
    <cellStyle name="원_네인텍정보기술-회로카드(수현)_2004-06한국은행강원본부-화폐전시실(최종)" xfId="5244"/>
    <cellStyle name="원_네인텍정보기술-회로카드(수현)_경주-길우전기세계캐릭터" xfId="5245"/>
    <cellStyle name="원_네인텍정보기술-회로카드(수현)_미래공감-공사정산" xfId="5246"/>
    <cellStyle name="원_네트웍내 DMZ구성 및 서버문화작업" xfId="5247"/>
    <cellStyle name="원_네트웍내 DMZ구성 및 서버문화작업-1" xfId="5248"/>
    <cellStyle name="원_대구은행 흥해셔터 조사" xfId="5249"/>
    <cellStyle name="원_대기해양노무비" xfId="871"/>
    <cellStyle name="원_대기해양노무비_0801 한국농촌공사-새만금 내부간척지 지형도 제작" xfId="5250"/>
    <cellStyle name="원_대기해양노무비_지하철training" xfId="5251"/>
    <cellStyle name="원_대북자재8월분" xfId="872"/>
    <cellStyle name="원_대북자재8월분_0801 한국농촌공사-새만금 내부간척지 지형도 제작" xfId="5252"/>
    <cellStyle name="원_대북자재8월분_지하철training" xfId="5253"/>
    <cellStyle name="원_대북자재8월분-1" xfId="873"/>
    <cellStyle name="원_대북자재8월분-1_0801 한국농촌공사-새만금 내부간척지 지형도 제작" xfId="5254"/>
    <cellStyle name="원_대북자재8월분-1_지하철training" xfId="5255"/>
    <cellStyle name="원_동산용사촌수현(원본)" xfId="874"/>
    <cellStyle name="원_동산용사촌수현(원본)_1. 경북염색조합" xfId="5256"/>
    <cellStyle name="원_동산용사촌수현(원본)_1. 경북염색조합123" xfId="5257"/>
    <cellStyle name="원_동산용사촌수현(원본)_1. 노면결빙감지설비(화흥-매립식-A-최종)" xfId="5258"/>
    <cellStyle name="원_동산용사촌수현(원본)_1. 전시물" xfId="5259"/>
    <cellStyle name="원_동산용사촌수현(원본)_10-1. 의장(영상관)" xfId="5260"/>
    <cellStyle name="원_동산용사촌수현(원본)_2003-03메트릭스-동해선정산" xfId="5261"/>
    <cellStyle name="원_동산용사촌수현(원본)_2003-04행자부-전기(신원)" xfId="5262"/>
    <cellStyle name="원_동산용사촌수현(원본)_2004-06한국은행강원본부-화폐전시실(최종)" xfId="5263"/>
    <cellStyle name="원_동산용사촌수현(원본)_D.보라산업" xfId="5276"/>
    <cellStyle name="원_동산용사촌수현(원본)_강원지역본부(2006년_060109)" xfId="5264"/>
    <cellStyle name="원_동산용사촌수현(원본)_경남지역본부-" xfId="5265"/>
    <cellStyle name="원_동산용사촌수현(원본)_경북지역본부-" xfId="5266"/>
    <cellStyle name="원_동산용사촌수현(원본)_경주-길우전기세계캐릭터" xfId="5267"/>
    <cellStyle name="원_동산용사촌수현(원본)_미래공감-공사정산" xfId="5268"/>
    <cellStyle name="원_동산용사촌수현(원본)_수입원가계산서(앤화)" xfId="5269"/>
    <cellStyle name="원_동산용사촌수현(원본)_신·재생에너지홍보관 전시물제작(전시조합)" xfId="5270"/>
    <cellStyle name="원_동산용사촌수현(원본)_신한은행" xfId="875"/>
    <cellStyle name="원_동산용사촌수현(원본)_중부지역본부-" xfId="5271"/>
    <cellStyle name="원_동산용사촌수현(원본)_축중기제조" xfId="5272"/>
    <cellStyle name="원_동산용사촌수현(원본)_충청지역본부-" xfId="5273"/>
    <cellStyle name="원_동산용사촌수현(원본)_통행료면탈방지시스템(최종)" xfId="5274"/>
    <cellStyle name="원_동산용사촌수현(원본)_호남지역본부-" xfId="5275"/>
    <cellStyle name="원_리더보고회" xfId="5277"/>
    <cellStyle name="원_목차" xfId="876"/>
    <cellStyle name="원_미래공감-공사정산" xfId="5278"/>
    <cellStyle name="원_방침관리표지" xfId="5279"/>
    <cellStyle name="원_백제군사전시1" xfId="877"/>
    <cellStyle name="원_백제군사전시1_0801 한국농촌공사-새만금 내부간척지 지형도 제작" xfId="5280"/>
    <cellStyle name="원_백제군사전시1_지하철training" xfId="5281"/>
    <cellStyle name="원_복사본 2005-01-28-Product-MasterPlan (중간)1" xfId="5282"/>
    <cellStyle name="원_복사본 FIELD_대책방안_20040830" xfId="5284"/>
    <cellStyle name="원_복사본 第3回 品質 協議會 協議結果" xfId="5283"/>
    <cellStyle name="원_부평공장 최종 2003.02.15" xfId="5285"/>
    <cellStyle name="원_삼성생명VC-ATM APL평가결과보고서" xfId="5286"/>
    <cellStyle name="원_설치기기 가동현황 Back (1)" xfId="5287"/>
    <cellStyle name="원_설치위치별세부내역(VMS)-0323" xfId="5288"/>
    <cellStyle name="원_설치위치별세부내역_AVI_1(new)" xfId="5289"/>
    <cellStyle name="원_센터 인테리어_여건보고_1015_제출용" xfId="5290"/>
    <cellStyle name="원_센터 인테리어_여건보고_1015_최종" xfId="5291"/>
    <cellStyle name="원_손익자료(기술총괄부)2" xfId="5292"/>
    <cellStyle name="원_수리비 내역및 추이" xfId="5293"/>
    <cellStyle name="원_수리실_2005년 사업계획(Rev0.0)" xfId="5294"/>
    <cellStyle name="원_수입원가계산서(앤화)" xfId="5295"/>
    <cellStyle name="원_수정 ▶▶ 제조총괄부 (2004.2.10)" xfId="5296"/>
    <cellStyle name="원_수초제거기(대양기계)" xfId="878"/>
    <cellStyle name="원_수초제거기(대양기계)_1. 경북염색조합" xfId="5297"/>
    <cellStyle name="원_수초제거기(대양기계)_1. 경북염색조합123" xfId="5298"/>
    <cellStyle name="원_수초제거기(대양기계)_1. 노면결빙감지설비(화흥-매립식-A-최종)" xfId="5299"/>
    <cellStyle name="원_수초제거기(대양기계)_1. 전시물" xfId="5300"/>
    <cellStyle name="원_수초제거기(대양기계)_10-1. 의장(영상관)" xfId="5301"/>
    <cellStyle name="원_수초제거기(대양기계)_2003-03메트릭스-동해선정산" xfId="5302"/>
    <cellStyle name="원_수초제거기(대양기계)_2003-04행자부-전기(신원)" xfId="5303"/>
    <cellStyle name="원_수초제거기(대양기계)_2004-06한국은행강원본부-화폐전시실(최종)" xfId="5304"/>
    <cellStyle name="원_수초제거기(대양기계)_D.보라산업" xfId="5317"/>
    <cellStyle name="원_수초제거기(대양기계)_강원지역본부(2006년_060109)" xfId="5305"/>
    <cellStyle name="원_수초제거기(대양기계)_경남지역본부-" xfId="5306"/>
    <cellStyle name="원_수초제거기(대양기계)_경북지역본부-" xfId="5307"/>
    <cellStyle name="원_수초제거기(대양기계)_경주-길우전기세계캐릭터" xfId="5308"/>
    <cellStyle name="원_수초제거기(대양기계)_미래공감-공사정산" xfId="5309"/>
    <cellStyle name="원_수초제거기(대양기계)_수입원가계산서(앤화)" xfId="5310"/>
    <cellStyle name="원_수초제거기(대양기계)_신·재생에너지홍보관 전시물제작(전시조합)" xfId="5311"/>
    <cellStyle name="원_수초제거기(대양기계)_신한은행" xfId="879"/>
    <cellStyle name="원_수초제거기(대양기계)_중부지역본부-" xfId="5312"/>
    <cellStyle name="원_수초제거기(대양기계)_축중기제조" xfId="5313"/>
    <cellStyle name="원_수초제거기(대양기계)_충청지역본부-" xfId="5314"/>
    <cellStyle name="원_수초제거기(대양기계)_통행료면탈방지시스템(최종)" xfId="5315"/>
    <cellStyle name="원_수초제거기(대양기계)_호남지역본부-" xfId="5316"/>
    <cellStyle name="원_시설용역" xfId="880"/>
    <cellStyle name="원_시설용역_0801 한국농촌공사-새만금 내부간척지 지형도 제작" xfId="5318"/>
    <cellStyle name="원_시설용역_지하철training" xfId="5319"/>
    <cellStyle name="원_신·재생에너지홍보관 전시물제작(전시조합)" xfId="5320"/>
    <cellStyle name="원_신권대응_20060413" xfId="5321"/>
    <cellStyle name="원_신권대응비용_20060222_VER12_" xfId="5322"/>
    <cellStyle name="원_신한은행" xfId="881"/>
    <cellStyle name="원_암전정밀실체현미경(수현)" xfId="882"/>
    <cellStyle name="원_여건보고" xfId="5323"/>
    <cellStyle name="원_오리엔탈" xfId="883"/>
    <cellStyle name="원_오리엔탈_0801 한국농촌공사-새만금 내부간척지 지형도 제작" xfId="5324"/>
    <cellStyle name="원_오리엔탈_지하철training" xfId="5325"/>
    <cellStyle name="원_운영계획_0329" xfId="5326"/>
    <cellStyle name="원_운영회의_0915 -기술부 자료" xfId="5327"/>
    <cellStyle name="원_원본 - 한국전기교통-개선형신호등 4종" xfId="884"/>
    <cellStyle name="원_원본 - 한국전기교통-개선형신호등 4종_1. 경북염색조합" xfId="5328"/>
    <cellStyle name="원_원본 - 한국전기교통-개선형신호등 4종_1. 경북염색조합123" xfId="5329"/>
    <cellStyle name="원_원본 - 한국전기교통-개선형신호등 4종_1. 노면결빙감지설비(화흥-매립식-A-최종)" xfId="5330"/>
    <cellStyle name="원_원본 - 한국전기교통-개선형신호등 4종_1. 전시물" xfId="5331"/>
    <cellStyle name="원_원본 - 한국전기교통-개선형신호등 4종_10-1. 의장(영상관)" xfId="5332"/>
    <cellStyle name="원_원본 - 한국전기교통-개선형신호등 4종_2003-03메트릭스-동해선정산" xfId="5333"/>
    <cellStyle name="원_원본 - 한국전기교통-개선형신호등 4종_2003-04행자부-전기(신원)" xfId="5334"/>
    <cellStyle name="원_원본 - 한국전기교통-개선형신호등 4종_2004-06한국은행강원본부-화폐전시실(최종)" xfId="5335"/>
    <cellStyle name="원_원본 - 한국전기교통-개선형신호등 4종_D.보라산업" xfId="5348"/>
    <cellStyle name="원_원본 - 한국전기교통-개선형신호등 4종_강원지역본부(2006년_060109)" xfId="5336"/>
    <cellStyle name="원_원본 - 한국전기교통-개선형신호등 4종_경남지역본부-" xfId="5337"/>
    <cellStyle name="원_원본 - 한국전기교통-개선형신호등 4종_경북지역본부-" xfId="5338"/>
    <cellStyle name="원_원본 - 한국전기교통-개선형신호등 4종_경주-길우전기세계캐릭터" xfId="5339"/>
    <cellStyle name="원_원본 - 한국전기교통-개선형신호등 4종_미래공감-공사정산" xfId="5340"/>
    <cellStyle name="원_원본 - 한국전기교통-개선형신호등 4종_수입원가계산서(앤화)" xfId="5341"/>
    <cellStyle name="원_원본 - 한국전기교통-개선형신호등 4종_신·재생에너지홍보관 전시물제작(전시조합)" xfId="5342"/>
    <cellStyle name="원_원본 - 한국전기교통-개선형신호등 4종_신한은행" xfId="885"/>
    <cellStyle name="원_원본 - 한국전기교통-개선형신호등 4종_중부지역본부-" xfId="5343"/>
    <cellStyle name="원_원본 - 한국전기교통-개선형신호등 4종_축중기제조" xfId="5344"/>
    <cellStyle name="원_원본 - 한국전기교통-개선형신호등 4종_충청지역본부-" xfId="5345"/>
    <cellStyle name="원_원본 - 한국전기교통-개선형신호등 4종_통행료면탈방지시스템(최종)" xfId="5346"/>
    <cellStyle name="원_원본 - 한국전기교통-개선형신호등 4종_호남지역본부-" xfId="5347"/>
    <cellStyle name="원_인력공단-목차.간지" xfId="5349"/>
    <cellStyle name="원_인력풀제시행결과및대책_20040920" xfId="5350"/>
    <cellStyle name="원_인흥공사비(수지예산서)" xfId="2071"/>
    <cellStyle name="원_일반경비수정(제조총괄부0328)" xfId="5351"/>
    <cellStyle name="원_자재구매예산현황" xfId="5352"/>
    <cellStyle name="원_자재월말보고0604_최종" xfId="5353"/>
    <cellStyle name="원_재난도로관리종합상황실" xfId="5354"/>
    <cellStyle name="원_재료비" xfId="886"/>
    <cellStyle name="원_전기 오창_진천수량산출서" xfId="5355"/>
    <cellStyle name="원_전기(고강도접지판)_여건보고1015_제출용" xfId="5356"/>
    <cellStyle name="원_전기공사 전체-구부장" xfId="887"/>
    <cellStyle name="원_전북은행 N-APTM 제어부 신뢰성 평가 계획" xfId="5357"/>
    <cellStyle name="원_점리내역" xfId="2072"/>
    <cellStyle name="원_정우성매크로" xfId="5358"/>
    <cellStyle name="원_제경비율모음" xfId="888"/>
    <cellStyle name="원_제경비율모음_2004-06한국은행강원본부-화폐전시실(최종)" xfId="5359"/>
    <cellStyle name="원_제어부 관련 장애 조사" xfId="5360"/>
    <cellStyle name="원_제조원가" xfId="889"/>
    <cellStyle name="원_제조원가_0801 한국농촌공사-새만금 내부간척지 지형도 제작" xfId="5361"/>
    <cellStyle name="원_제조원가_지하철training" xfId="5362"/>
    <cellStyle name="원_조달청-B판사천강교제작(최종본)" xfId="898"/>
    <cellStyle name="원_조달청-B판사천강교제작(최종본)_0801 한국농촌공사-새만금 내부간척지 지형도 제작" xfId="5379"/>
    <cellStyle name="원_조달청-B판사천강교제작(최종본)_지하철training" xfId="5380"/>
    <cellStyle name="원_조달청-대북지원3차(최수현)" xfId="890"/>
    <cellStyle name="원_조달청-대북지원3차(최수현)_0801 한국농촌공사-새만금 내부간척지 지형도 제작" xfId="5363"/>
    <cellStyle name="원_조달청-대북지원3차(최수현)_지하철training" xfId="5364"/>
    <cellStyle name="원_조달청-대북지원4차(최수현)" xfId="891"/>
    <cellStyle name="원_조달청-대북지원4차(최수현)_0801 한국농촌공사-새만금 내부간척지 지형도 제작" xfId="5365"/>
    <cellStyle name="원_조달청-대북지원4차(최수현)_지하철training" xfId="5366"/>
    <cellStyle name="원_조달청-대북지원5차(최수현)" xfId="892"/>
    <cellStyle name="원_조달청-대북지원5차(최수현)_0801 한국농촌공사-새만금 내부간척지 지형도 제작" xfId="5367"/>
    <cellStyle name="원_조달청-대북지원5차(최수현)_지하철training" xfId="5368"/>
    <cellStyle name="원_조달청-대북지원6차(번호)" xfId="893"/>
    <cellStyle name="원_조달청-대북지원6차(번호)_0801 한국농촌공사-새만금 내부간척지 지형도 제작" xfId="5369"/>
    <cellStyle name="원_조달청-대북지원6차(번호)_지하철training" xfId="5370"/>
    <cellStyle name="원_조달청-대북지원6차(최수현)" xfId="894"/>
    <cellStyle name="원_조달청-대북지원6차(최수현)_0801 한국농촌공사-새만금 내부간척지 지형도 제작" xfId="5371"/>
    <cellStyle name="원_조달청-대북지원6차(최수현)_지하철training" xfId="5372"/>
    <cellStyle name="원_조달청-대북지원7차(최수현)" xfId="895"/>
    <cellStyle name="원_조달청-대북지원7차(최수현)_0801 한국농촌공사-새만금 내부간척지 지형도 제작" xfId="5373"/>
    <cellStyle name="원_조달청-대북지원7차(최수현)_지하철training" xfId="5374"/>
    <cellStyle name="원_조달청-대북지원8차(최수현)" xfId="896"/>
    <cellStyle name="원_조달청-대북지원8차(최수현)_0801 한국농촌공사-새만금 내부간척지 지형도 제작" xfId="5375"/>
    <cellStyle name="원_조달청-대북지원8차(최수현)_지하철training" xfId="5376"/>
    <cellStyle name="원_조달청-대북지원9차(최수현)" xfId="897"/>
    <cellStyle name="원_조달청-대북지원9차(최수현)_0801 한국농촌공사-새만금 내부간척지 지형도 제작" xfId="5377"/>
    <cellStyle name="원_조달청-대북지원9차(최수현)_지하철training" xfId="5378"/>
    <cellStyle name="원_중부지역본부-" xfId="5381"/>
    <cellStyle name="원_중앙선관위(투표,개표)" xfId="899"/>
    <cellStyle name="원_중앙선관위(투표,개표)_1. 경북염색조합" xfId="5382"/>
    <cellStyle name="원_중앙선관위(투표,개표)_1. 경북염색조합123" xfId="5383"/>
    <cellStyle name="원_중앙선관위(투표,개표)_1. 노면결빙감지설비(화흥-매립식-A-최종)" xfId="5384"/>
    <cellStyle name="원_중앙선관위(투표,개표)_1. 전시물" xfId="5385"/>
    <cellStyle name="원_중앙선관위(투표,개표)_10-1. 의장(영상관)" xfId="5386"/>
    <cellStyle name="원_중앙선관위(투표,개표)_2003-03메트릭스-동해선정산" xfId="5387"/>
    <cellStyle name="원_중앙선관위(투표,개표)_2003-04행자부-전기(신원)" xfId="5388"/>
    <cellStyle name="원_중앙선관위(투표,개표)_2004-06한국은행강원본부-화폐전시실(최종)" xfId="5389"/>
    <cellStyle name="원_중앙선관위(투표,개표)_D.보라산업" xfId="5402"/>
    <cellStyle name="원_중앙선관위(투표,개표)_강원지역본부(2006년_060109)" xfId="5390"/>
    <cellStyle name="원_중앙선관위(투표,개표)_경남지역본부-" xfId="5391"/>
    <cellStyle name="원_중앙선관위(투표,개표)_경북지역본부-" xfId="5392"/>
    <cellStyle name="원_중앙선관위(투표,개표)_경주-길우전기세계캐릭터" xfId="5393"/>
    <cellStyle name="원_중앙선관위(투표,개표)_미래공감-공사정산" xfId="5394"/>
    <cellStyle name="원_중앙선관위(투표,개표)_수입원가계산서(앤화)" xfId="5395"/>
    <cellStyle name="원_중앙선관위(투표,개표)_신·재생에너지홍보관 전시물제작(전시조합)" xfId="5396"/>
    <cellStyle name="원_중앙선관위(투표,개표)_신한은행" xfId="900"/>
    <cellStyle name="원_중앙선관위(투표,개표)_중부지역본부-" xfId="5397"/>
    <cellStyle name="원_중앙선관위(투표,개표)_축중기제조" xfId="5398"/>
    <cellStyle name="원_중앙선관위(투표,개표)_충청지역본부-" xfId="5399"/>
    <cellStyle name="원_중앙선관위(투표,개표)_통행료면탈방지시스템(최종)" xfId="5400"/>
    <cellStyle name="원_중앙선관위(투표,개표)_호남지역본부-" xfId="5401"/>
    <cellStyle name="원_중앙선관위(투표,개표)-사본" xfId="901"/>
    <cellStyle name="원_중앙선관위(투표,개표)-사본_0801 한국농촌공사-새만금 내부간척지 지형도 제작" xfId="5403"/>
    <cellStyle name="원_중앙선관위(투표,개표)-사본_지하철training" xfId="5404"/>
    <cellStyle name="원_지사회의자료_200305" xfId="5405"/>
    <cellStyle name="원_창봉지급자재단가" xfId="2073"/>
    <cellStyle name="원_철공가공조립" xfId="902"/>
    <cellStyle name="원_철공가공조립_0801 한국농촌공사-새만금 내부간척지 지형도 제작" xfId="5406"/>
    <cellStyle name="원_철공가공조립_지하철training" xfId="5407"/>
    <cellStyle name="원_최종-한국전기교통-개선형신호등 4종(공수조정)" xfId="903"/>
    <cellStyle name="원_최종-한국전기교통-개선형신호등 4종(공수조정)_1. 경북염색조합" xfId="5408"/>
    <cellStyle name="원_최종-한국전기교통-개선형신호등 4종(공수조정)_1. 경북염색조합123" xfId="5409"/>
    <cellStyle name="원_최종-한국전기교통-개선형신호등 4종(공수조정)_1. 노면결빙감지설비(화흥-매립식-A-최종)" xfId="5410"/>
    <cellStyle name="원_최종-한국전기교통-개선형신호등 4종(공수조정)_1. 전시물" xfId="5411"/>
    <cellStyle name="원_최종-한국전기교통-개선형신호등 4종(공수조정)_10-1. 의장(영상관)" xfId="5412"/>
    <cellStyle name="원_최종-한국전기교통-개선형신호등 4종(공수조정)_2003-03메트릭스-동해선정산" xfId="5413"/>
    <cellStyle name="원_최종-한국전기교통-개선형신호등 4종(공수조정)_2003-04행자부-전기(신원)" xfId="5414"/>
    <cellStyle name="원_최종-한국전기교통-개선형신호등 4종(공수조정)_2004-06한국은행강원본부-화폐전시실(최종)" xfId="5415"/>
    <cellStyle name="원_최종-한국전기교통-개선형신호등 4종(공수조정)_D.보라산업" xfId="5428"/>
    <cellStyle name="원_최종-한국전기교통-개선형신호등 4종(공수조정)_강원지역본부(2006년_060109)" xfId="5416"/>
    <cellStyle name="원_최종-한국전기교통-개선형신호등 4종(공수조정)_경남지역본부-" xfId="5417"/>
    <cellStyle name="원_최종-한국전기교통-개선형신호등 4종(공수조정)_경북지역본부-" xfId="5418"/>
    <cellStyle name="원_최종-한국전기교통-개선형신호등 4종(공수조정)_경주-길우전기세계캐릭터" xfId="5419"/>
    <cellStyle name="원_최종-한국전기교통-개선형신호등 4종(공수조정)_미래공감-공사정산" xfId="5420"/>
    <cellStyle name="원_최종-한국전기교통-개선형신호등 4종(공수조정)_수입원가계산서(앤화)" xfId="5421"/>
    <cellStyle name="원_최종-한국전기교통-개선형신호등 4종(공수조정)_신·재생에너지홍보관 전시물제작(전시조합)" xfId="5422"/>
    <cellStyle name="원_최종-한국전기교통-개선형신호등 4종(공수조정)_신한은행" xfId="904"/>
    <cellStyle name="원_최종-한국전기교통-개선형신호등 4종(공수조정)_중부지역본부-" xfId="5423"/>
    <cellStyle name="원_최종-한국전기교통-개선형신호등 4종(공수조정)_축중기제조" xfId="5424"/>
    <cellStyle name="원_최종-한국전기교통-개선형신호등 4종(공수조정)_충청지역본부-" xfId="5425"/>
    <cellStyle name="원_최종-한국전기교통-개선형신호등 4종(공수조정)_통행료면탈방지시스템(최종)" xfId="5426"/>
    <cellStyle name="원_최종-한국전기교통-개선형신호등 4종(공수조정)_호남지역본부-" xfId="5427"/>
    <cellStyle name="원_축중기제조" xfId="5429"/>
    <cellStyle name="원_출장 예산전용" xfId="5430"/>
    <cellStyle name="원_충청지역본부-" xfId="5431"/>
    <cellStyle name="원_코솔라-제조원가" xfId="905"/>
    <cellStyle name="원_코솔라-제조원가_0801 한국농촌공사-새만금 내부간척지 지형도 제작" xfId="5432"/>
    <cellStyle name="원_코솔라-제조원가_지하철training" xfId="5433"/>
    <cellStyle name="원_테마공사새로03" xfId="906"/>
    <cellStyle name="원_토지공사-간접비" xfId="907"/>
    <cellStyle name="원_토지공사-간접비_0801 한국농촌공사-새만금 내부간척지 지형도 제작" xfId="5434"/>
    <cellStyle name="원_토지공사-간접비_지하철training" xfId="5435"/>
    <cellStyle name="원_통행료면탈방지시스템(최종)" xfId="5436"/>
    <cellStyle name="원_평창증설매립장-설치" xfId="908"/>
    <cellStyle name="원_品質 協議會 協議錄(第2回)" xfId="5437"/>
    <cellStyle name="원_품질현황 12월" xfId="5438"/>
    <cellStyle name="원_품질협의회 자료05_1_17" xfId="5439"/>
    <cellStyle name="원_품질협의회 협의록 05_1_17" xfId="5440"/>
    <cellStyle name="원_품질협의회 협의록 05_11_30" xfId="5441"/>
    <cellStyle name="원_품질협의회 협의록 05_5_23" xfId="5442"/>
    <cellStyle name="원_品質協議會資料(2005年1月_IQC)" xfId="5443"/>
    <cellStyle name="원_품질협의회자료_20051010" xfId="5444"/>
    <cellStyle name="원_품질협의회자료_20051114" xfId="5445"/>
    <cellStyle name="원_品質協議會協議結果" xfId="5446"/>
    <cellStyle name="원_하나 V-APTM 문래동 E-PBPR 장애 조사 05_6_9" xfId="5447"/>
    <cellStyle name="원_한국가스공사필터제조부문" xfId="909"/>
    <cellStyle name="원_한국도로공사" xfId="910"/>
    <cellStyle name="원_한국도로공사_0801 한국농촌공사-새만금 내부간척지 지형도 제작" xfId="5448"/>
    <cellStyle name="원_한국도로공사_지하철training" xfId="5449"/>
    <cellStyle name="원_한국환경(50)" xfId="5450"/>
    <cellStyle name="원_한전내역서-최종" xfId="911"/>
    <cellStyle name="원_한전내역서-최종_0801 한국농촌공사-새만금 내부간척지 지형도 제작" xfId="5451"/>
    <cellStyle name="원_한전내역서-최종_지하철training" xfId="5452"/>
    <cellStyle name="원_현장설비(1.VDS)-0411" xfId="5453"/>
    <cellStyle name="원_호남지역본부-" xfId="5454"/>
    <cellStyle name="원_화폐교환기 개선200505" xfId="5455"/>
    <cellStyle name="원_貨幣交換機 運營協議會_050127" xfId="5456"/>
    <cellStyle name="원_貨幣交換機 運營協議會_050716" xfId="5457"/>
    <cellStyle name="원_貨幣交換機 運營協議會_050818" xfId="5458"/>
    <cellStyle name="원_貨幣交換機 運營協議會_051013" xfId="5459"/>
    <cellStyle name="원_貨幣交換機 運營協議會_0908" xfId="5460"/>
    <cellStyle name="원_화폐교환기품질보증AS대응방안" xfId="5461"/>
    <cellStyle name="유1" xfId="5531"/>
    <cellStyle name="유영" xfId="915"/>
    <cellStyle name="을지" xfId="2074"/>
    <cellStyle name="일" xfId="5532"/>
    <cellStyle name="일_Module4" xfId="5584"/>
    <cellStyle name="일_Module4_계약" xfId="5585"/>
    <cellStyle name="일_Module4_공사계획서" xfId="5586"/>
    <cellStyle name="일_Module4_공사계획서_계약" xfId="5587"/>
    <cellStyle name="일_Module4_공사계획서_정산명세서표지" xfId="5588"/>
    <cellStyle name="일_Module4_공사계획서_정산명세서표지_서부설계서" xfId="5589"/>
    <cellStyle name="일_Module4_공사계획서_표지" xfId="5590"/>
    <cellStyle name="일_Module4_공사비예산서" xfId="5591"/>
    <cellStyle name="일_Module4_공사비예산서_계약" xfId="5592"/>
    <cellStyle name="일_Module4_공사비예산서_정산명세서표지" xfId="5593"/>
    <cellStyle name="일_Module4_공사비예산서_정산명세서표지_서부설계서" xfId="5594"/>
    <cellStyle name="일_Module4_공사비예산서_표지" xfId="5595"/>
    <cellStyle name="일_Module4_공사설명서" xfId="5596"/>
    <cellStyle name="일_Module4_공사설명서_계약" xfId="5597"/>
    <cellStyle name="일_Module4_공사설명서_정산명세서표지" xfId="5598"/>
    <cellStyle name="일_Module4_공사설명서_정산명세서표지_서부설계서" xfId="5599"/>
    <cellStyle name="일_Module4_공사설명서_표지" xfId="5600"/>
    <cellStyle name="일_Module4_노임단가" xfId="5601"/>
    <cellStyle name="일_Module4_노임단가표" xfId="5602"/>
    <cellStyle name="일_Module4_노임단가표_계약" xfId="5603"/>
    <cellStyle name="일_Module4_노임단가표_노임단가" xfId="5604"/>
    <cellStyle name="일_Module4_노임단가표_설계명세서" xfId="5605"/>
    <cellStyle name="일_Module4_노임단가표_정산명세서표지" xfId="5606"/>
    <cellStyle name="일_Module4_노임단가표_정산명세서표지_서부설계서" xfId="5607"/>
    <cellStyle name="일_Module4_노임단가표_표지" xfId="5608"/>
    <cellStyle name="일_Module4_노임단가표_품산출서" xfId="5609"/>
    <cellStyle name="일_Module4_노임단가표_핸드홀맨홀부표" xfId="5610"/>
    <cellStyle name="일_Module4_설계명세서" xfId="5611"/>
    <cellStyle name="일_Module4_정산명세서표지" xfId="5612"/>
    <cellStyle name="일_Module4_정산명세서표지_서부설계서" xfId="5613"/>
    <cellStyle name="일_Module4_표지" xfId="5614"/>
    <cellStyle name="일_Module4_품산출서" xfId="5615"/>
    <cellStyle name="일_Module4_핸드홀맨홀부표" xfId="5616"/>
    <cellStyle name="일_계약" xfId="5533"/>
    <cellStyle name="일_공사계획서" xfId="5534"/>
    <cellStyle name="일_공사계획서_계약" xfId="5535"/>
    <cellStyle name="일_공사계획서_정산명세서표지" xfId="5536"/>
    <cellStyle name="일_공사계획서_정산명세서표지_서부설계서" xfId="5537"/>
    <cellStyle name="일_공사계획서_표지" xfId="5538"/>
    <cellStyle name="일_공사비예산서" xfId="5539"/>
    <cellStyle name="일_공사비예산서_계약" xfId="5540"/>
    <cellStyle name="일_공사비예산서_정산명세서표지" xfId="5541"/>
    <cellStyle name="일_공사비예산서_정산명세서표지_서부설계서" xfId="5542"/>
    <cellStyle name="일_공사비예산서_표지" xfId="5543"/>
    <cellStyle name="일_공사설명서" xfId="5544"/>
    <cellStyle name="일_공사설명서_계약" xfId="5545"/>
    <cellStyle name="일_공사설명서_정산명세서표지" xfId="5546"/>
    <cellStyle name="일_공사설명서_정산명세서표지_서부설계서" xfId="5547"/>
    <cellStyle name="일_공사설명서_표지" xfId="5548"/>
    <cellStyle name="일_노임단가" xfId="5549"/>
    <cellStyle name="일_노임단가표" xfId="5550"/>
    <cellStyle name="일_노임단가표_1" xfId="5551"/>
    <cellStyle name="일_노임단가표_1_계약" xfId="5552"/>
    <cellStyle name="일_노임단가표_1_노임단가" xfId="5553"/>
    <cellStyle name="일_노임단가표_1_설계명세서" xfId="5554"/>
    <cellStyle name="일_노임단가표_1_정산명세서표지" xfId="5555"/>
    <cellStyle name="일_노임단가표_1_정산명세서표지_서부설계서" xfId="5556"/>
    <cellStyle name="일_노임단가표_1_표지" xfId="5557"/>
    <cellStyle name="일_노임단가표_1_품산출서" xfId="5558"/>
    <cellStyle name="일_노임단가표_1_핸드홀맨홀부표" xfId="5559"/>
    <cellStyle name="일_노임단가표_2" xfId="5560"/>
    <cellStyle name="일_노임단가표_2_계약" xfId="5561"/>
    <cellStyle name="일_노임단가표_2_성서자리" xfId="5562"/>
    <cellStyle name="일_노임단가표_노임단가" xfId="5563"/>
    <cellStyle name="일_노임단가표_서부설계서" xfId="5564"/>
    <cellStyle name="일_노임단가표_설계명세서" xfId="5565"/>
    <cellStyle name="일_노임단가표_정산명세서표지" xfId="5566"/>
    <cellStyle name="일_노임단가표_정산명세서표지_계약" xfId="5567"/>
    <cellStyle name="일_노임단가표_정산명세서표지_서부설계서" xfId="5568"/>
    <cellStyle name="일_노임단가표_정산명세서표지_성서자리" xfId="5569"/>
    <cellStyle name="일_노임단가표_표지" xfId="5570"/>
    <cellStyle name="일_노임단가표_품산출서" xfId="5571"/>
    <cellStyle name="일_노임단가표_핸드홀맨홀부표" xfId="5572"/>
    <cellStyle name="일_설계명세서" xfId="5573"/>
    <cellStyle name="일_정산명세서표지" xfId="5574"/>
    <cellStyle name="일_정산명세서표지_서부설계서" xfId="5575"/>
    <cellStyle name="일_터파기(차도)" xfId="5576"/>
    <cellStyle name="일_터파기(차도)_계약" xfId="5577"/>
    <cellStyle name="일_터파기(차도)_정산명세서표지" xfId="5578"/>
    <cellStyle name="일_터파기(차도)_정산명세서표지_서부설계서" xfId="5579"/>
    <cellStyle name="일_터파기(차도)_표지" xfId="5580"/>
    <cellStyle name="일_표지" xfId="5581"/>
    <cellStyle name="일_품산출서" xfId="5582"/>
    <cellStyle name="일_핸드홀맨홀부표" xfId="5583"/>
    <cellStyle name="一般_C-NMS-BOM-v1" xfId="5617"/>
    <cellStyle name="일위대가" xfId="916"/>
    <cellStyle name="자리수" xfId="917"/>
    <cellStyle name="자리수0" xfId="918"/>
    <cellStyle name="점선" xfId="919"/>
    <cellStyle name="제목" xfId="920" builtinId="15" customBuiltin="1"/>
    <cellStyle name="제목[1 줄]" xfId="921"/>
    <cellStyle name="제목[2줄 아래]" xfId="922"/>
    <cellStyle name="제목[2줄 위]" xfId="923"/>
    <cellStyle name="제목1" xfId="924"/>
    <cellStyle name="제목2" xfId="925"/>
    <cellStyle name="좁게_구조물 BOQ" xfId="2075"/>
    <cellStyle name="지정되지 않음" xfId="926"/>
    <cellStyle name="千分位[0]_GARMENT STEP FORM HK" xfId="5618"/>
    <cellStyle name="千分位_CPC5040_ED01_DL" xfId="5619"/>
    <cellStyle name="코드" xfId="927"/>
    <cellStyle name="콤" xfId="928"/>
    <cellStyle name="콤_국립박물관 수목목재사인07-07" xfId="2076"/>
    <cellStyle name="콤_여수시범거리간판07-03" xfId="2077"/>
    <cellStyle name="콤_여수시범거리간판07-03_시흥청소년수련관_오억오천(07(1).03.13)" xfId="2078"/>
    <cellStyle name="콤냡?&lt;_x000f_$??: `1_1 " xfId="929"/>
    <cellStyle name="콤마" xfId="2079"/>
    <cellStyle name="콤마 [" xfId="930"/>
    <cellStyle name="콤마 [#]" xfId="931"/>
    <cellStyle name="콤마 []" xfId="932"/>
    <cellStyle name="콤마 [_국립박물관 수목목재사인07-07" xfId="2080"/>
    <cellStyle name="콤마 [0.00]" xfId="2081"/>
    <cellStyle name="콤마 [0]" xfId="933"/>
    <cellStyle name="콤마 [0]기기자재비" xfId="934"/>
    <cellStyle name="콤마 [1]" xfId="2082"/>
    <cellStyle name="콤마 [2]" xfId="935"/>
    <cellStyle name="콤마 [금액]" xfId="936"/>
    <cellStyle name="콤마 [소수]" xfId="937"/>
    <cellStyle name="콤마 [수량]" xfId="938"/>
    <cellStyle name="콤마 1" xfId="939"/>
    <cellStyle name="콤마,_x0005__x0014_" xfId="5620"/>
    <cellStyle name="콤마.1" xfId="5621"/>
    <cellStyle name="콤마[ ]" xfId="940"/>
    <cellStyle name="콤마[*]" xfId="941"/>
    <cellStyle name="콤마[.]" xfId="942"/>
    <cellStyle name="콤마[0]" xfId="943"/>
    <cellStyle name="콤마_  종  합  " xfId="944"/>
    <cellStyle name="콤마宛 " xfId="5622"/>
    <cellStyle name="콤마桓?琉?업종별 " xfId="5623"/>
    <cellStyle name="턂화 [0]_투자재원" xfId="5624"/>
    <cellStyle name="통" xfId="945"/>
    <cellStyle name="통_국립박물관 수목목재사인07-07" xfId="2083"/>
    <cellStyle name="통_여수시범거리간판07-03" xfId="2084"/>
    <cellStyle name="통_여수시범거리간판07-03_시흥청소년수련관_오억오천(07(1).03.13)" xfId="2085"/>
    <cellStyle name="통윗 [0]_T-100 일반지 " xfId="5625"/>
    <cellStyle name="통화 [" xfId="946"/>
    <cellStyle name="通貨 [0.00]_Bangchim99" xfId="5626"/>
    <cellStyle name="통화 [0] 2" xfId="5627"/>
    <cellStyle name="通貨_Bangchim99" xfId="5628"/>
    <cellStyle name="퍼센트" xfId="947"/>
    <cellStyle name="평" xfId="5629"/>
    <cellStyle name="평_1차 본협상자료(황)" xfId="5630"/>
    <cellStyle name="평_1차 본협상자료(황)_1차 본협상자료(0830)" xfId="5631"/>
    <cellStyle name="평_1차 본협상자료(황)_1차 본협상자료(0830)_Book1" xfId="5636"/>
    <cellStyle name="평_1차 본협상자료(황)_1차 본협상자료(0830)_가평재활용선별장-4.9" xfId="5632"/>
    <cellStyle name="평_1차 본협상자료(황)_1차 본협상자료(0830)_가평재활용선별장-4.9_Book1" xfId="5634"/>
    <cellStyle name="평_1차 본협상자료(황)_1차 본협상자료(0830)_가평재활용선별장-4.9_민성조경-조합놀이대 28종(최종)" xfId="5633"/>
    <cellStyle name="평_1차 본협상자료(황)_1차 본협상자료(0830)_민성조경-조합놀이대 28종(최종)" xfId="5635"/>
    <cellStyle name="평_1차 본협상자료(황)_Book1" xfId="5641"/>
    <cellStyle name="평_1차 본협상자료(황)_가평재활용선별장-4.9" xfId="5637"/>
    <cellStyle name="평_1차 본협상자료(황)_가평재활용선별장-4.9_Book1" xfId="5639"/>
    <cellStyle name="평_1차 본협상자료(황)_가평재활용선별장-4.9_민성조경-조합놀이대 28종(최종)" xfId="5638"/>
    <cellStyle name="평_1차 본협상자료(황)_민성조경-조합놀이대 28종(최종)" xfId="5640"/>
    <cellStyle name="평_Book1" xfId="5658"/>
    <cellStyle name="평_Book2" xfId="5659"/>
    <cellStyle name="평_Book2_1차 본협상자료(0830)" xfId="5660"/>
    <cellStyle name="평_Book2_1차 본협상자료(0830)_Book1" xfId="5665"/>
    <cellStyle name="평_Book2_1차 본협상자료(0830)_가평재활용선별장-4.9" xfId="5661"/>
    <cellStyle name="평_Book2_1차 본협상자료(0830)_가평재활용선별장-4.9_Book1" xfId="5663"/>
    <cellStyle name="평_Book2_1차 본협상자료(0830)_가평재활용선별장-4.9_민성조경-조합놀이대 28종(최종)" xfId="5662"/>
    <cellStyle name="평_Book2_1차 본협상자료(0830)_민성조경-조합놀이대 28종(최종)" xfId="5664"/>
    <cellStyle name="평_Book2_Book1" xfId="5670"/>
    <cellStyle name="평_Book2_가평재활용선별장-4.9" xfId="5666"/>
    <cellStyle name="평_Book2_가평재활용선별장-4.9_Book1" xfId="5668"/>
    <cellStyle name="평_Book2_가평재활용선별장-4.9_민성조경-조합놀이대 28종(최종)" xfId="5667"/>
    <cellStyle name="평_Book2_민성조경-조합놀이대 28종(최종)" xfId="5669"/>
    <cellStyle name="평_Sheet1" xfId="5671"/>
    <cellStyle name="평_Sheet1_1차 본협상자료(0830)" xfId="5672"/>
    <cellStyle name="평_Sheet1_1차 본협상자료(0830)_Book1" xfId="5677"/>
    <cellStyle name="평_Sheet1_1차 본협상자료(0830)_가평재활용선별장-4.9" xfId="5673"/>
    <cellStyle name="평_Sheet1_1차 본협상자료(0830)_가평재활용선별장-4.9_Book1" xfId="5675"/>
    <cellStyle name="평_Sheet1_1차 본협상자료(0830)_가평재활용선별장-4.9_민성조경-조합놀이대 28종(최종)" xfId="5674"/>
    <cellStyle name="평_Sheet1_1차 본협상자료(0830)_민성조경-조합놀이대 28종(최종)" xfId="5676"/>
    <cellStyle name="평_Sheet1_Book1" xfId="5682"/>
    <cellStyle name="평_Sheet1_가평재활용선별장-4.9" xfId="5678"/>
    <cellStyle name="평_Sheet1_가평재활용선별장-4.9_Book1" xfId="5680"/>
    <cellStyle name="평_Sheet1_가평재활용선별장-4.9_민성조경-조합놀이대 28종(최종)" xfId="5679"/>
    <cellStyle name="평_Sheet1_민성조경-조합놀이대 28종(최종)" xfId="5681"/>
    <cellStyle name="평_가평재활용선별장-4.9" xfId="5642"/>
    <cellStyle name="평_가평재활용선별장-4.9_Book1" xfId="5644"/>
    <cellStyle name="평_가평재활용선별장-4.9_민성조경-조합놀이대 28종(최종)" xfId="5643"/>
    <cellStyle name="평_민성조경-조합놀이대 28종(최종)" xfId="5645"/>
    <cellStyle name="평_붙임6" xfId="5646"/>
    <cellStyle name="평_붙임6_1차 본협상자료(0830)" xfId="5647"/>
    <cellStyle name="평_붙임6_1차 본협상자료(0830)_Book1" xfId="5652"/>
    <cellStyle name="평_붙임6_1차 본협상자료(0830)_가평재활용선별장-4.9" xfId="5648"/>
    <cellStyle name="평_붙임6_1차 본협상자료(0830)_가평재활용선별장-4.9_Book1" xfId="5650"/>
    <cellStyle name="평_붙임6_1차 본협상자료(0830)_가평재활용선별장-4.9_민성조경-조합놀이대 28종(최종)" xfId="5649"/>
    <cellStyle name="평_붙임6_1차 본협상자료(0830)_민성조경-조합놀이대 28종(최종)" xfId="5651"/>
    <cellStyle name="평_붙임6_Book1" xfId="5657"/>
    <cellStyle name="평_붙임6_가평재활용선별장-4.9" xfId="5653"/>
    <cellStyle name="평_붙임6_가평재활용선별장-4.9_Book1" xfId="5655"/>
    <cellStyle name="평_붙임6_가평재활용선별장-4.9_민성조경-조합놀이대 28종(최종)" xfId="5654"/>
    <cellStyle name="평_붙임6_민성조경-조합놀이대 28종(최종)" xfId="5656"/>
    <cellStyle name="표" xfId="948"/>
    <cellStyle name="표_국립박물관 수목목재사인07-07" xfId="2086"/>
    <cellStyle name="표_여수시범거리간판07-03" xfId="2087"/>
    <cellStyle name="표_여수시범거리간판07-03_시흥청소년수련관_오억오천(07(1).03.13)" xfId="2088"/>
    <cellStyle name="표10" xfId="5683"/>
    <cellStyle name="표13" xfId="5684"/>
    <cellStyle name="표준" xfId="0" builtinId="0"/>
    <cellStyle name="표준 10" xfId="5685"/>
    <cellStyle name="표준 11" xfId="5862"/>
    <cellStyle name="표준 12" xfId="5863"/>
    <cellStyle name="표준 13" xfId="5867"/>
    <cellStyle name="표준 14" xfId="5873"/>
    <cellStyle name="표준 15" xfId="5874"/>
    <cellStyle name="표준 16" xfId="5877"/>
    <cellStyle name="표준 2" xfId="949"/>
    <cellStyle name="표준 2 2" xfId="2089"/>
    <cellStyle name="표준 2 2 2" xfId="2090"/>
    <cellStyle name="표준 2 2 3" xfId="2091"/>
    <cellStyle name="표준 2 3" xfId="2092"/>
    <cellStyle name="표준 2 4" xfId="2093"/>
    <cellStyle name="표준 3" xfId="2094"/>
    <cellStyle name="표준 3 2" xfId="2095"/>
    <cellStyle name="표준 4" xfId="2096"/>
    <cellStyle name="표준 4 2" xfId="5686"/>
    <cellStyle name="표준 5" xfId="2097"/>
    <cellStyle name="표준 5 2" xfId="5687"/>
    <cellStyle name="표준 6" xfId="2098"/>
    <cellStyle name="표준 7" xfId="5688"/>
    <cellStyle name="표준 8" xfId="5689"/>
    <cellStyle name="표준 9" xfId="5690"/>
    <cellStyle name="標準_040727_V-CDU100改造関連資料23" xfId="5691"/>
    <cellStyle name="標準_工業所有権等収益海外 " xfId="5692"/>
    <cellStyle name="표준_구토지대장" xfId="5876"/>
    <cellStyle name="표준_물품" xfId="5866"/>
    <cellStyle name="표준_용역원가계산" xfId="5868"/>
    <cellStyle name="표준_인쇄물원가 표준내역서" xfId="5869"/>
    <cellStyle name="標準_厚みバウンド" xfId="5693"/>
    <cellStyle name="표준1" xfId="950"/>
    <cellStyle name="표준123" xfId="5694"/>
    <cellStyle name="표준2" xfId="951"/>
    <cellStyle name="표준날짜" xfId="952"/>
    <cellStyle name="표준숫자" xfId="953"/>
    <cellStyle name="표쥰" xfId="954"/>
    <cellStyle name="합계" xfId="955"/>
    <cellStyle name="합산" xfId="956"/>
    <cellStyle name="桁区切り [0.00]_Bangchim99" xfId="5695"/>
    <cellStyle name="桁区切り_2001년도 수정생산계획" xfId="5696"/>
    <cellStyle name="貨幣 [0]_GARMENT STEP FORM HK" xfId="5697"/>
    <cellStyle name="貨幣_GARMENT STEP FORM HK" xfId="5698"/>
    <cellStyle name="화폐기호" xfId="957"/>
    <cellStyle name="화폐기호0" xfId="9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</sheetPr>
  <dimension ref="A1:H2"/>
  <sheetViews>
    <sheetView workbookViewId="0">
      <selection activeCell="L21" sqref="L21"/>
    </sheetView>
  </sheetViews>
  <sheetFormatPr defaultRowHeight="13.5"/>
  <cols>
    <col min="8" max="8" width="12.77734375" customWidth="1"/>
  </cols>
  <sheetData>
    <row r="1" spans="1:8" ht="99.95" customHeight="1">
      <c r="A1" s="262" t="s">
        <v>191</v>
      </c>
      <c r="B1" s="262"/>
      <c r="C1" s="262"/>
      <c r="D1" s="262"/>
      <c r="E1" s="262"/>
      <c r="F1" s="262"/>
      <c r="G1" s="262"/>
      <c r="H1" s="262"/>
    </row>
    <row r="2" spans="1:8">
      <c r="A2" s="1"/>
    </row>
  </sheetData>
  <mergeCells count="1">
    <mergeCell ref="A1:H1"/>
  </mergeCells>
  <phoneticPr fontId="3" type="noConversion"/>
  <printOptions horizontalCentered="1" verticalCentered="1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tabSelected="1" workbookViewId="0">
      <selection activeCell="A2" sqref="A2:F2"/>
    </sheetView>
  </sheetViews>
  <sheetFormatPr defaultColWidth="8.88671875" defaultRowHeight="14.25"/>
  <cols>
    <col min="1" max="1" width="5.77734375" style="37" customWidth="1"/>
    <col min="2" max="2" width="17.77734375" style="37" customWidth="1"/>
    <col min="3" max="3" width="11.77734375" style="37" customWidth="1"/>
    <col min="4" max="4" width="11.77734375" style="41" customWidth="1"/>
    <col min="5" max="5" width="8.6640625" style="37" customWidth="1"/>
    <col min="6" max="6" width="16.77734375" style="37" customWidth="1"/>
    <col min="7" max="7" width="2.77734375" style="37" customWidth="1"/>
    <col min="8" max="8" width="10.77734375" style="37" customWidth="1"/>
    <col min="9" max="22" width="4.77734375" style="37" hidden="1" customWidth="1"/>
    <col min="23" max="26" width="4.77734375" style="37" customWidth="1"/>
    <col min="27" max="27" width="10.88671875" style="37" bestFit="1" customWidth="1"/>
    <col min="28" max="16384" width="8.88671875" style="37"/>
  </cols>
  <sheetData>
    <row r="1" spans="1:23" s="36" customFormat="1" ht="20.100000000000001" customHeight="1">
      <c r="A1" s="53" t="s">
        <v>116</v>
      </c>
    </row>
    <row r="2" spans="1:23" ht="30" customHeight="1">
      <c r="A2" s="263" t="s">
        <v>130</v>
      </c>
      <c r="B2" s="263"/>
      <c r="C2" s="263"/>
      <c r="D2" s="263"/>
      <c r="E2" s="263"/>
      <c r="F2" s="263"/>
    </row>
    <row r="3" spans="1:23" ht="20.100000000000001" customHeight="1">
      <c r="A3" s="38"/>
      <c r="B3" s="38"/>
      <c r="C3" s="38"/>
      <c r="D3" s="38"/>
      <c r="E3" s="38"/>
      <c r="F3" s="38"/>
    </row>
    <row r="4" spans="1:23" ht="24.75" customHeight="1">
      <c r="A4" s="221" t="s">
        <v>211</v>
      </c>
      <c r="B4" s="39" t="s">
        <v>300</v>
      </c>
      <c r="C4" s="40"/>
      <c r="F4" s="56" t="s">
        <v>68</v>
      </c>
    </row>
    <row r="5" spans="1:23" ht="48" customHeight="1">
      <c r="A5" s="264" t="s">
        <v>136</v>
      </c>
      <c r="B5" s="264"/>
      <c r="C5" s="42" t="s">
        <v>59</v>
      </c>
      <c r="D5" s="43" t="s">
        <v>244</v>
      </c>
      <c r="E5" s="42" t="s">
        <v>67</v>
      </c>
      <c r="F5" s="42" t="s">
        <v>137</v>
      </c>
      <c r="H5" s="235">
        <v>12</v>
      </c>
    </row>
    <row r="6" spans="1:23" ht="48" customHeight="1">
      <c r="A6" s="265" t="s">
        <v>181</v>
      </c>
      <c r="B6" s="222" t="str">
        <f>인집!A7</f>
        <v>경비</v>
      </c>
      <c r="C6" s="223">
        <f>인집!D7</f>
        <v>8031780</v>
      </c>
      <c r="D6" s="247">
        <f>C6*$H$5</f>
        <v>96381360</v>
      </c>
      <c r="E6" s="224"/>
      <c r="F6" s="225">
        <f>인집!B7</f>
        <v>3</v>
      </c>
    </row>
    <row r="7" spans="1:23" ht="48" customHeight="1">
      <c r="A7" s="267"/>
      <c r="B7" s="45" t="s">
        <v>48</v>
      </c>
      <c r="C7" s="46">
        <f>SUM(C6:C6)</f>
        <v>8031780</v>
      </c>
      <c r="D7" s="248">
        <f>SUM(D6:D6)</f>
        <v>96381360</v>
      </c>
      <c r="E7" s="55">
        <f>ROUND(D7/$D$15,4)</f>
        <v>0.81710000000000005</v>
      </c>
      <c r="F7" s="234">
        <f>SUM(F6:F6)</f>
        <v>3</v>
      </c>
    </row>
    <row r="8" spans="1:23" ht="48" customHeight="1">
      <c r="A8" s="265" t="s">
        <v>182</v>
      </c>
      <c r="B8" s="213" t="s">
        <v>102</v>
      </c>
      <c r="C8" s="249">
        <f>인집!D19</f>
        <v>779979</v>
      </c>
      <c r="D8" s="247">
        <f>C8*$H$5</f>
        <v>9359748</v>
      </c>
      <c r="E8" s="214"/>
      <c r="F8" s="215" t="s">
        <v>101</v>
      </c>
    </row>
    <row r="9" spans="1:23" ht="48" customHeight="1">
      <c r="A9" s="266"/>
      <c r="B9" s="216" t="str">
        <f>경집!A7</f>
        <v>복리후생비</v>
      </c>
      <c r="C9" s="250">
        <f>경집!E7</f>
        <v>341100</v>
      </c>
      <c r="D9" s="251">
        <f>C9*$H$5</f>
        <v>4093200</v>
      </c>
      <c r="E9" s="217"/>
      <c r="F9" s="44" t="s">
        <v>105</v>
      </c>
    </row>
    <row r="10" spans="1:23" ht="48" customHeight="1">
      <c r="A10" s="266"/>
      <c r="B10" s="218" t="s">
        <v>134</v>
      </c>
      <c r="C10" s="252">
        <f>경집!E8</f>
        <v>148587</v>
      </c>
      <c r="D10" s="253">
        <f>C10*$H$5</f>
        <v>1783044</v>
      </c>
      <c r="E10" s="219"/>
      <c r="F10" s="220" t="s">
        <v>105</v>
      </c>
      <c r="I10" s="264">
        <v>1</v>
      </c>
      <c r="J10" s="264"/>
      <c r="K10" s="264">
        <v>2</v>
      </c>
      <c r="L10" s="264"/>
      <c r="M10" s="264">
        <v>3</v>
      </c>
      <c r="N10" s="264"/>
      <c r="O10" s="264">
        <v>4</v>
      </c>
      <c r="P10" s="264"/>
      <c r="Q10" s="264">
        <v>5</v>
      </c>
      <c r="R10" s="264"/>
      <c r="S10" s="264">
        <v>6</v>
      </c>
      <c r="T10" s="264"/>
      <c r="U10" s="264">
        <v>7</v>
      </c>
      <c r="V10" s="264"/>
    </row>
    <row r="11" spans="1:23" ht="48" customHeight="1">
      <c r="A11" s="267"/>
      <c r="B11" s="45" t="s">
        <v>48</v>
      </c>
      <c r="C11" s="48">
        <f>SUM(C8:C10)</f>
        <v>1269666</v>
      </c>
      <c r="D11" s="248">
        <f>SUM(D8:D10)</f>
        <v>15235992</v>
      </c>
      <c r="E11" s="55">
        <f>ROUND(D11/$D$15,4)</f>
        <v>0.12920000000000001</v>
      </c>
      <c r="F11" s="42"/>
      <c r="I11" s="42" t="s">
        <v>290</v>
      </c>
      <c r="J11" s="42" t="s">
        <v>289</v>
      </c>
      <c r="K11" s="42" t="s">
        <v>291</v>
      </c>
      <c r="L11" s="42" t="s">
        <v>290</v>
      </c>
      <c r="M11" s="42" t="s">
        <v>289</v>
      </c>
      <c r="N11" s="42" t="s">
        <v>291</v>
      </c>
      <c r="O11" s="42" t="s">
        <v>290</v>
      </c>
      <c r="P11" s="42" t="s">
        <v>289</v>
      </c>
      <c r="Q11" s="42" t="s">
        <v>291</v>
      </c>
      <c r="R11" s="42" t="s">
        <v>290</v>
      </c>
      <c r="S11" s="42" t="s">
        <v>289</v>
      </c>
      <c r="T11" s="42" t="s">
        <v>291</v>
      </c>
      <c r="U11" s="42" t="s">
        <v>290</v>
      </c>
      <c r="V11" s="42" t="s">
        <v>289</v>
      </c>
      <c r="W11" s="245"/>
    </row>
    <row r="12" spans="1:23" ht="48" customHeight="1">
      <c r="A12" s="49" t="s">
        <v>44</v>
      </c>
      <c r="B12" s="54" t="s">
        <v>49</v>
      </c>
      <c r="C12" s="50">
        <f>INT(C7+C11)</f>
        <v>9301446</v>
      </c>
      <c r="D12" s="247">
        <f>D7+D11</f>
        <v>111617352</v>
      </c>
      <c r="E12" s="55">
        <f>ROUND(D12/$D$15,4)</f>
        <v>0.94630000000000003</v>
      </c>
      <c r="F12" s="42" t="s">
        <v>50</v>
      </c>
      <c r="I12" s="264">
        <v>8</v>
      </c>
      <c r="J12" s="264"/>
      <c r="K12" s="264">
        <v>9</v>
      </c>
      <c r="L12" s="264"/>
      <c r="M12" s="264">
        <v>10</v>
      </c>
      <c r="N12" s="264"/>
      <c r="O12" s="264">
        <v>11</v>
      </c>
      <c r="P12" s="264"/>
      <c r="Q12" s="264">
        <v>12</v>
      </c>
      <c r="R12" s="264"/>
      <c r="S12" s="264">
        <v>13</v>
      </c>
      <c r="T12" s="264"/>
      <c r="U12" s="264">
        <v>14</v>
      </c>
      <c r="V12" s="264"/>
    </row>
    <row r="13" spans="1:23" ht="48" customHeight="1">
      <c r="A13" s="51" t="s">
        <v>51</v>
      </c>
      <c r="B13" s="54" t="s">
        <v>45</v>
      </c>
      <c r="C13" s="50">
        <f>일산!B10</f>
        <v>241837</v>
      </c>
      <c r="D13" s="247">
        <f>C13*$H$5</f>
        <v>2902044</v>
      </c>
      <c r="E13" s="55">
        <f t="shared" ref="E13:E15" si="0">ROUND(D13/$D$15,4)</f>
        <v>2.46E-2</v>
      </c>
      <c r="F13" s="52" t="s">
        <v>299</v>
      </c>
      <c r="I13" s="42" t="s">
        <v>291</v>
      </c>
      <c r="J13" s="42" t="s">
        <v>290</v>
      </c>
      <c r="K13" s="42" t="s">
        <v>289</v>
      </c>
      <c r="L13" s="42" t="s">
        <v>291</v>
      </c>
      <c r="M13" s="42" t="s">
        <v>290</v>
      </c>
      <c r="N13" s="42" t="s">
        <v>289</v>
      </c>
      <c r="O13" s="42" t="s">
        <v>291</v>
      </c>
      <c r="P13" s="42" t="s">
        <v>290</v>
      </c>
      <c r="Q13" s="42" t="s">
        <v>289</v>
      </c>
      <c r="R13" s="42" t="s">
        <v>291</v>
      </c>
      <c r="S13" s="42" t="s">
        <v>290</v>
      </c>
      <c r="T13" s="42" t="s">
        <v>289</v>
      </c>
      <c r="U13" s="42" t="s">
        <v>291</v>
      </c>
      <c r="V13" s="42" t="s">
        <v>290</v>
      </c>
      <c r="W13" s="245"/>
    </row>
    <row r="14" spans="1:23" ht="48" customHeight="1">
      <c r="A14" s="51" t="s">
        <v>52</v>
      </c>
      <c r="B14" s="54" t="s">
        <v>53</v>
      </c>
      <c r="C14" s="50">
        <f>이윤!B11</f>
        <v>286298</v>
      </c>
      <c r="D14" s="247">
        <f>C14*$H$5</f>
        <v>3435576</v>
      </c>
      <c r="E14" s="55">
        <f t="shared" si="0"/>
        <v>2.9100000000000001E-2</v>
      </c>
      <c r="F14" s="52" t="s">
        <v>296</v>
      </c>
    </row>
    <row r="15" spans="1:23" ht="48" customHeight="1">
      <c r="A15" s="51" t="s">
        <v>54</v>
      </c>
      <c r="B15" s="54" t="s">
        <v>47</v>
      </c>
      <c r="C15" s="50">
        <f>SUM(C12:C14)</f>
        <v>9829581</v>
      </c>
      <c r="D15" s="246">
        <f>SUM(D12:D14)</f>
        <v>117954972</v>
      </c>
      <c r="E15" s="55">
        <f t="shared" si="0"/>
        <v>1</v>
      </c>
      <c r="F15" s="42" t="s">
        <v>212</v>
      </c>
      <c r="H15" s="254"/>
    </row>
    <row r="16" spans="1:23" ht="48" customHeight="1">
      <c r="A16" s="51" t="s">
        <v>55</v>
      </c>
      <c r="B16" s="54" t="s">
        <v>56</v>
      </c>
      <c r="C16" s="246">
        <f>INT(C15*10%)</f>
        <v>982958</v>
      </c>
      <c r="D16" s="246">
        <f>INT(D15*10%)</f>
        <v>11795497</v>
      </c>
      <c r="E16" s="47"/>
      <c r="F16" s="42" t="s">
        <v>213</v>
      </c>
      <c r="H16" s="254"/>
      <c r="I16" s="39"/>
    </row>
    <row r="17" spans="1:27" ht="48" customHeight="1">
      <c r="A17" s="51" t="s">
        <v>57</v>
      </c>
      <c r="B17" s="54" t="s">
        <v>58</v>
      </c>
      <c r="C17" s="246">
        <f>SUM(C15:C16)</f>
        <v>10812539</v>
      </c>
      <c r="D17" s="246">
        <f>SUM(D15:D16)</f>
        <v>129750469</v>
      </c>
      <c r="E17" s="47"/>
      <c r="F17" s="42" t="s">
        <v>292</v>
      </c>
      <c r="H17" s="254"/>
      <c r="I17" s="39"/>
      <c r="AA17" s="254"/>
    </row>
    <row r="18" spans="1:27" ht="20.100000000000001" customHeight="1"/>
    <row r="19" spans="1:27">
      <c r="H19" s="39"/>
    </row>
    <row r="20" spans="1:27">
      <c r="H20" s="39"/>
    </row>
    <row r="22" spans="1:27">
      <c r="H22" s="254"/>
    </row>
    <row r="23" spans="1:27">
      <c r="F23" s="39"/>
      <c r="H23" s="254"/>
    </row>
    <row r="24" spans="1:27">
      <c r="F24" s="39"/>
    </row>
    <row r="25" spans="1:27">
      <c r="H25" s="254"/>
    </row>
  </sheetData>
  <mergeCells count="18">
    <mergeCell ref="S12:T12"/>
    <mergeCell ref="U12:V12"/>
    <mergeCell ref="I12:J12"/>
    <mergeCell ref="K12:L12"/>
    <mergeCell ref="M12:N12"/>
    <mergeCell ref="O12:P12"/>
    <mergeCell ref="Q12:R12"/>
    <mergeCell ref="A2:F2"/>
    <mergeCell ref="A5:B5"/>
    <mergeCell ref="A8:A11"/>
    <mergeCell ref="A6:A7"/>
    <mergeCell ref="U10:V10"/>
    <mergeCell ref="S10:T10"/>
    <mergeCell ref="Q10:R10"/>
    <mergeCell ref="O10:P10"/>
    <mergeCell ref="M10:N10"/>
    <mergeCell ref="K10:L10"/>
    <mergeCell ref="I10:J10"/>
  </mergeCells>
  <phoneticPr fontId="3" type="noConversion"/>
  <printOptions horizontalCentered="1"/>
  <pageMargins left="0.7" right="0.7" top="0.75" bottom="0.75" header="0.3" footer="0.3"/>
  <pageSetup paperSize="9" firstPageNumber="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8"/>
  </sheetPr>
  <dimension ref="A1:H22"/>
  <sheetViews>
    <sheetView workbookViewId="0">
      <selection activeCell="H18" sqref="H18"/>
    </sheetView>
  </sheetViews>
  <sheetFormatPr defaultRowHeight="17.45" customHeight="1"/>
  <cols>
    <col min="1" max="1" width="17.21875" style="57" customWidth="1"/>
    <col min="2" max="2" width="10.6640625" style="57" customWidth="1"/>
    <col min="3" max="3" width="16.21875" style="60" customWidth="1"/>
    <col min="4" max="4" width="15.77734375" style="60" customWidth="1"/>
    <col min="5" max="5" width="15.109375" style="60" customWidth="1"/>
    <col min="6" max="6" width="8.88671875" style="57"/>
    <col min="7" max="8" width="8.88671875" style="58"/>
    <col min="9" max="252" width="8.88671875" style="57"/>
    <col min="253" max="253" width="17.21875" style="57" customWidth="1"/>
    <col min="254" max="254" width="10.6640625" style="57" customWidth="1"/>
    <col min="255" max="255" width="16.21875" style="57" customWidth="1"/>
    <col min="256" max="256" width="15.77734375" style="57" customWidth="1"/>
    <col min="257" max="257" width="15.109375" style="57" customWidth="1"/>
    <col min="258" max="508" width="8.88671875" style="57"/>
    <col min="509" max="509" width="17.21875" style="57" customWidth="1"/>
    <col min="510" max="510" width="10.6640625" style="57" customWidth="1"/>
    <col min="511" max="511" width="16.21875" style="57" customWidth="1"/>
    <col min="512" max="512" width="15.77734375" style="57" customWidth="1"/>
    <col min="513" max="513" width="15.109375" style="57" customWidth="1"/>
    <col min="514" max="764" width="8.88671875" style="57"/>
    <col min="765" max="765" width="17.21875" style="57" customWidth="1"/>
    <col min="766" max="766" width="10.6640625" style="57" customWidth="1"/>
    <col min="767" max="767" width="16.21875" style="57" customWidth="1"/>
    <col min="768" max="768" width="15.77734375" style="57" customWidth="1"/>
    <col min="769" max="769" width="15.109375" style="57" customWidth="1"/>
    <col min="770" max="1020" width="8.88671875" style="57"/>
    <col min="1021" max="1021" width="17.21875" style="57" customWidth="1"/>
    <col min="1022" max="1022" width="10.6640625" style="57" customWidth="1"/>
    <col min="1023" max="1023" width="16.21875" style="57" customWidth="1"/>
    <col min="1024" max="1024" width="15.77734375" style="57" customWidth="1"/>
    <col min="1025" max="1025" width="15.109375" style="57" customWidth="1"/>
    <col min="1026" max="1276" width="8.88671875" style="57"/>
    <col min="1277" max="1277" width="17.21875" style="57" customWidth="1"/>
    <col min="1278" max="1278" width="10.6640625" style="57" customWidth="1"/>
    <col min="1279" max="1279" width="16.21875" style="57" customWidth="1"/>
    <col min="1280" max="1280" width="15.77734375" style="57" customWidth="1"/>
    <col min="1281" max="1281" width="15.109375" style="57" customWidth="1"/>
    <col min="1282" max="1532" width="8.88671875" style="57"/>
    <col min="1533" max="1533" width="17.21875" style="57" customWidth="1"/>
    <col min="1534" max="1534" width="10.6640625" style="57" customWidth="1"/>
    <col min="1535" max="1535" width="16.21875" style="57" customWidth="1"/>
    <col min="1536" max="1536" width="15.77734375" style="57" customWidth="1"/>
    <col min="1537" max="1537" width="15.109375" style="57" customWidth="1"/>
    <col min="1538" max="1788" width="8.88671875" style="57"/>
    <col min="1789" max="1789" width="17.21875" style="57" customWidth="1"/>
    <col min="1790" max="1790" width="10.6640625" style="57" customWidth="1"/>
    <col min="1791" max="1791" width="16.21875" style="57" customWidth="1"/>
    <col min="1792" max="1792" width="15.77734375" style="57" customWidth="1"/>
    <col min="1793" max="1793" width="15.109375" style="57" customWidth="1"/>
    <col min="1794" max="2044" width="8.88671875" style="57"/>
    <col min="2045" max="2045" width="17.21875" style="57" customWidth="1"/>
    <col min="2046" max="2046" width="10.6640625" style="57" customWidth="1"/>
    <col min="2047" max="2047" width="16.21875" style="57" customWidth="1"/>
    <col min="2048" max="2048" width="15.77734375" style="57" customWidth="1"/>
    <col min="2049" max="2049" width="15.109375" style="57" customWidth="1"/>
    <col min="2050" max="2300" width="8.88671875" style="57"/>
    <col min="2301" max="2301" width="17.21875" style="57" customWidth="1"/>
    <col min="2302" max="2302" width="10.6640625" style="57" customWidth="1"/>
    <col min="2303" max="2303" width="16.21875" style="57" customWidth="1"/>
    <col min="2304" max="2304" width="15.77734375" style="57" customWidth="1"/>
    <col min="2305" max="2305" width="15.109375" style="57" customWidth="1"/>
    <col min="2306" max="2556" width="8.88671875" style="57"/>
    <col min="2557" max="2557" width="17.21875" style="57" customWidth="1"/>
    <col min="2558" max="2558" width="10.6640625" style="57" customWidth="1"/>
    <col min="2559" max="2559" width="16.21875" style="57" customWidth="1"/>
    <col min="2560" max="2560" width="15.77734375" style="57" customWidth="1"/>
    <col min="2561" max="2561" width="15.109375" style="57" customWidth="1"/>
    <col min="2562" max="2812" width="8.88671875" style="57"/>
    <col min="2813" max="2813" width="17.21875" style="57" customWidth="1"/>
    <col min="2814" max="2814" width="10.6640625" style="57" customWidth="1"/>
    <col min="2815" max="2815" width="16.21875" style="57" customWidth="1"/>
    <col min="2816" max="2816" width="15.77734375" style="57" customWidth="1"/>
    <col min="2817" max="2817" width="15.109375" style="57" customWidth="1"/>
    <col min="2818" max="3068" width="8.88671875" style="57"/>
    <col min="3069" max="3069" width="17.21875" style="57" customWidth="1"/>
    <col min="3070" max="3070" width="10.6640625" style="57" customWidth="1"/>
    <col min="3071" max="3071" width="16.21875" style="57" customWidth="1"/>
    <col min="3072" max="3072" width="15.77734375" style="57" customWidth="1"/>
    <col min="3073" max="3073" width="15.109375" style="57" customWidth="1"/>
    <col min="3074" max="3324" width="8.88671875" style="57"/>
    <col min="3325" max="3325" width="17.21875" style="57" customWidth="1"/>
    <col min="3326" max="3326" width="10.6640625" style="57" customWidth="1"/>
    <col min="3327" max="3327" width="16.21875" style="57" customWidth="1"/>
    <col min="3328" max="3328" width="15.77734375" style="57" customWidth="1"/>
    <col min="3329" max="3329" width="15.109375" style="57" customWidth="1"/>
    <col min="3330" max="3580" width="8.88671875" style="57"/>
    <col min="3581" max="3581" width="17.21875" style="57" customWidth="1"/>
    <col min="3582" max="3582" width="10.6640625" style="57" customWidth="1"/>
    <col min="3583" max="3583" width="16.21875" style="57" customWidth="1"/>
    <col min="3584" max="3584" width="15.77734375" style="57" customWidth="1"/>
    <col min="3585" max="3585" width="15.109375" style="57" customWidth="1"/>
    <col min="3586" max="3836" width="8.88671875" style="57"/>
    <col min="3837" max="3837" width="17.21875" style="57" customWidth="1"/>
    <col min="3838" max="3838" width="10.6640625" style="57" customWidth="1"/>
    <col min="3839" max="3839" width="16.21875" style="57" customWidth="1"/>
    <col min="3840" max="3840" width="15.77734375" style="57" customWidth="1"/>
    <col min="3841" max="3841" width="15.109375" style="57" customWidth="1"/>
    <col min="3842" max="4092" width="8.88671875" style="57"/>
    <col min="4093" max="4093" width="17.21875" style="57" customWidth="1"/>
    <col min="4094" max="4094" width="10.6640625" style="57" customWidth="1"/>
    <col min="4095" max="4095" width="16.21875" style="57" customWidth="1"/>
    <col min="4096" max="4096" width="15.77734375" style="57" customWidth="1"/>
    <col min="4097" max="4097" width="15.109375" style="57" customWidth="1"/>
    <col min="4098" max="4348" width="8.88671875" style="57"/>
    <col min="4349" max="4349" width="17.21875" style="57" customWidth="1"/>
    <col min="4350" max="4350" width="10.6640625" style="57" customWidth="1"/>
    <col min="4351" max="4351" width="16.21875" style="57" customWidth="1"/>
    <col min="4352" max="4352" width="15.77734375" style="57" customWidth="1"/>
    <col min="4353" max="4353" width="15.109375" style="57" customWidth="1"/>
    <col min="4354" max="4604" width="8.88671875" style="57"/>
    <col min="4605" max="4605" width="17.21875" style="57" customWidth="1"/>
    <col min="4606" max="4606" width="10.6640625" style="57" customWidth="1"/>
    <col min="4607" max="4607" width="16.21875" style="57" customWidth="1"/>
    <col min="4608" max="4608" width="15.77734375" style="57" customWidth="1"/>
    <col min="4609" max="4609" width="15.109375" style="57" customWidth="1"/>
    <col min="4610" max="4860" width="8.88671875" style="57"/>
    <col min="4861" max="4861" width="17.21875" style="57" customWidth="1"/>
    <col min="4862" max="4862" width="10.6640625" style="57" customWidth="1"/>
    <col min="4863" max="4863" width="16.21875" style="57" customWidth="1"/>
    <col min="4864" max="4864" width="15.77734375" style="57" customWidth="1"/>
    <col min="4865" max="4865" width="15.109375" style="57" customWidth="1"/>
    <col min="4866" max="5116" width="8.88671875" style="57"/>
    <col min="5117" max="5117" width="17.21875" style="57" customWidth="1"/>
    <col min="5118" max="5118" width="10.6640625" style="57" customWidth="1"/>
    <col min="5119" max="5119" width="16.21875" style="57" customWidth="1"/>
    <col min="5120" max="5120" width="15.77734375" style="57" customWidth="1"/>
    <col min="5121" max="5121" width="15.109375" style="57" customWidth="1"/>
    <col min="5122" max="5372" width="8.88671875" style="57"/>
    <col min="5373" max="5373" width="17.21875" style="57" customWidth="1"/>
    <col min="5374" max="5374" width="10.6640625" style="57" customWidth="1"/>
    <col min="5375" max="5375" width="16.21875" style="57" customWidth="1"/>
    <col min="5376" max="5376" width="15.77734375" style="57" customWidth="1"/>
    <col min="5377" max="5377" width="15.109375" style="57" customWidth="1"/>
    <col min="5378" max="5628" width="8.88671875" style="57"/>
    <col min="5629" max="5629" width="17.21875" style="57" customWidth="1"/>
    <col min="5630" max="5630" width="10.6640625" style="57" customWidth="1"/>
    <col min="5631" max="5631" width="16.21875" style="57" customWidth="1"/>
    <col min="5632" max="5632" width="15.77734375" style="57" customWidth="1"/>
    <col min="5633" max="5633" width="15.109375" style="57" customWidth="1"/>
    <col min="5634" max="5884" width="8.88671875" style="57"/>
    <col min="5885" max="5885" width="17.21875" style="57" customWidth="1"/>
    <col min="5886" max="5886" width="10.6640625" style="57" customWidth="1"/>
    <col min="5887" max="5887" width="16.21875" style="57" customWidth="1"/>
    <col min="5888" max="5888" width="15.77734375" style="57" customWidth="1"/>
    <col min="5889" max="5889" width="15.109375" style="57" customWidth="1"/>
    <col min="5890" max="6140" width="8.88671875" style="57"/>
    <col min="6141" max="6141" width="17.21875" style="57" customWidth="1"/>
    <col min="6142" max="6142" width="10.6640625" style="57" customWidth="1"/>
    <col min="6143" max="6143" width="16.21875" style="57" customWidth="1"/>
    <col min="6144" max="6144" width="15.77734375" style="57" customWidth="1"/>
    <col min="6145" max="6145" width="15.109375" style="57" customWidth="1"/>
    <col min="6146" max="6396" width="8.88671875" style="57"/>
    <col min="6397" max="6397" width="17.21875" style="57" customWidth="1"/>
    <col min="6398" max="6398" width="10.6640625" style="57" customWidth="1"/>
    <col min="6399" max="6399" width="16.21875" style="57" customWidth="1"/>
    <col min="6400" max="6400" width="15.77734375" style="57" customWidth="1"/>
    <col min="6401" max="6401" width="15.109375" style="57" customWidth="1"/>
    <col min="6402" max="6652" width="8.88671875" style="57"/>
    <col min="6653" max="6653" width="17.21875" style="57" customWidth="1"/>
    <col min="6654" max="6654" width="10.6640625" style="57" customWidth="1"/>
    <col min="6655" max="6655" width="16.21875" style="57" customWidth="1"/>
    <col min="6656" max="6656" width="15.77734375" style="57" customWidth="1"/>
    <col min="6657" max="6657" width="15.109375" style="57" customWidth="1"/>
    <col min="6658" max="6908" width="8.88671875" style="57"/>
    <col min="6909" max="6909" width="17.21875" style="57" customWidth="1"/>
    <col min="6910" max="6910" width="10.6640625" style="57" customWidth="1"/>
    <col min="6911" max="6911" width="16.21875" style="57" customWidth="1"/>
    <col min="6912" max="6912" width="15.77734375" style="57" customWidth="1"/>
    <col min="6913" max="6913" width="15.109375" style="57" customWidth="1"/>
    <col min="6914" max="7164" width="8.88671875" style="57"/>
    <col min="7165" max="7165" width="17.21875" style="57" customWidth="1"/>
    <col min="7166" max="7166" width="10.6640625" style="57" customWidth="1"/>
    <col min="7167" max="7167" width="16.21875" style="57" customWidth="1"/>
    <col min="7168" max="7168" width="15.77734375" style="57" customWidth="1"/>
    <col min="7169" max="7169" width="15.109375" style="57" customWidth="1"/>
    <col min="7170" max="7420" width="8.88671875" style="57"/>
    <col min="7421" max="7421" width="17.21875" style="57" customWidth="1"/>
    <col min="7422" max="7422" width="10.6640625" style="57" customWidth="1"/>
    <col min="7423" max="7423" width="16.21875" style="57" customWidth="1"/>
    <col min="7424" max="7424" width="15.77734375" style="57" customWidth="1"/>
    <col min="7425" max="7425" width="15.109375" style="57" customWidth="1"/>
    <col min="7426" max="7676" width="8.88671875" style="57"/>
    <col min="7677" max="7677" width="17.21875" style="57" customWidth="1"/>
    <col min="7678" max="7678" width="10.6640625" style="57" customWidth="1"/>
    <col min="7679" max="7679" width="16.21875" style="57" customWidth="1"/>
    <col min="7680" max="7680" width="15.77734375" style="57" customWidth="1"/>
    <col min="7681" max="7681" width="15.109375" style="57" customWidth="1"/>
    <col min="7682" max="7932" width="8.88671875" style="57"/>
    <col min="7933" max="7933" width="17.21875" style="57" customWidth="1"/>
    <col min="7934" max="7934" width="10.6640625" style="57" customWidth="1"/>
    <col min="7935" max="7935" width="16.21875" style="57" customWidth="1"/>
    <col min="7936" max="7936" width="15.77734375" style="57" customWidth="1"/>
    <col min="7937" max="7937" width="15.109375" style="57" customWidth="1"/>
    <col min="7938" max="8188" width="8.88671875" style="57"/>
    <col min="8189" max="8189" width="17.21875" style="57" customWidth="1"/>
    <col min="8190" max="8190" width="10.6640625" style="57" customWidth="1"/>
    <col min="8191" max="8191" width="16.21875" style="57" customWidth="1"/>
    <col min="8192" max="8192" width="15.77734375" style="57" customWidth="1"/>
    <col min="8193" max="8193" width="15.109375" style="57" customWidth="1"/>
    <col min="8194" max="8444" width="8.88671875" style="57"/>
    <col min="8445" max="8445" width="17.21875" style="57" customWidth="1"/>
    <col min="8446" max="8446" width="10.6640625" style="57" customWidth="1"/>
    <col min="8447" max="8447" width="16.21875" style="57" customWidth="1"/>
    <col min="8448" max="8448" width="15.77734375" style="57" customWidth="1"/>
    <col min="8449" max="8449" width="15.109375" style="57" customWidth="1"/>
    <col min="8450" max="8700" width="8.88671875" style="57"/>
    <col min="8701" max="8701" width="17.21875" style="57" customWidth="1"/>
    <col min="8702" max="8702" width="10.6640625" style="57" customWidth="1"/>
    <col min="8703" max="8703" width="16.21875" style="57" customWidth="1"/>
    <col min="8704" max="8704" width="15.77734375" style="57" customWidth="1"/>
    <col min="8705" max="8705" width="15.109375" style="57" customWidth="1"/>
    <col min="8706" max="8956" width="8.88671875" style="57"/>
    <col min="8957" max="8957" width="17.21875" style="57" customWidth="1"/>
    <col min="8958" max="8958" width="10.6640625" style="57" customWidth="1"/>
    <col min="8959" max="8959" width="16.21875" style="57" customWidth="1"/>
    <col min="8960" max="8960" width="15.77734375" style="57" customWidth="1"/>
    <col min="8961" max="8961" width="15.109375" style="57" customWidth="1"/>
    <col min="8962" max="9212" width="8.88671875" style="57"/>
    <col min="9213" max="9213" width="17.21875" style="57" customWidth="1"/>
    <col min="9214" max="9214" width="10.6640625" style="57" customWidth="1"/>
    <col min="9215" max="9215" width="16.21875" style="57" customWidth="1"/>
    <col min="9216" max="9216" width="15.77734375" style="57" customWidth="1"/>
    <col min="9217" max="9217" width="15.109375" style="57" customWidth="1"/>
    <col min="9218" max="9468" width="8.88671875" style="57"/>
    <col min="9469" max="9469" width="17.21875" style="57" customWidth="1"/>
    <col min="9470" max="9470" width="10.6640625" style="57" customWidth="1"/>
    <col min="9471" max="9471" width="16.21875" style="57" customWidth="1"/>
    <col min="9472" max="9472" width="15.77734375" style="57" customWidth="1"/>
    <col min="9473" max="9473" width="15.109375" style="57" customWidth="1"/>
    <col min="9474" max="9724" width="8.88671875" style="57"/>
    <col min="9725" max="9725" width="17.21875" style="57" customWidth="1"/>
    <col min="9726" max="9726" width="10.6640625" style="57" customWidth="1"/>
    <col min="9727" max="9727" width="16.21875" style="57" customWidth="1"/>
    <col min="9728" max="9728" width="15.77734375" style="57" customWidth="1"/>
    <col min="9729" max="9729" width="15.109375" style="57" customWidth="1"/>
    <col min="9730" max="9980" width="8.88671875" style="57"/>
    <col min="9981" max="9981" width="17.21875" style="57" customWidth="1"/>
    <col min="9982" max="9982" width="10.6640625" style="57" customWidth="1"/>
    <col min="9983" max="9983" width="16.21875" style="57" customWidth="1"/>
    <col min="9984" max="9984" width="15.77734375" style="57" customWidth="1"/>
    <col min="9985" max="9985" width="15.109375" style="57" customWidth="1"/>
    <col min="9986" max="10236" width="8.88671875" style="57"/>
    <col min="10237" max="10237" width="17.21875" style="57" customWidth="1"/>
    <col min="10238" max="10238" width="10.6640625" style="57" customWidth="1"/>
    <col min="10239" max="10239" width="16.21875" style="57" customWidth="1"/>
    <col min="10240" max="10240" width="15.77734375" style="57" customWidth="1"/>
    <col min="10241" max="10241" width="15.109375" style="57" customWidth="1"/>
    <col min="10242" max="10492" width="8.88671875" style="57"/>
    <col min="10493" max="10493" width="17.21875" style="57" customWidth="1"/>
    <col min="10494" max="10494" width="10.6640625" style="57" customWidth="1"/>
    <col min="10495" max="10495" width="16.21875" style="57" customWidth="1"/>
    <col min="10496" max="10496" width="15.77734375" style="57" customWidth="1"/>
    <col min="10497" max="10497" width="15.109375" style="57" customWidth="1"/>
    <col min="10498" max="10748" width="8.88671875" style="57"/>
    <col min="10749" max="10749" width="17.21875" style="57" customWidth="1"/>
    <col min="10750" max="10750" width="10.6640625" style="57" customWidth="1"/>
    <col min="10751" max="10751" width="16.21875" style="57" customWidth="1"/>
    <col min="10752" max="10752" width="15.77734375" style="57" customWidth="1"/>
    <col min="10753" max="10753" width="15.109375" style="57" customWidth="1"/>
    <col min="10754" max="11004" width="8.88671875" style="57"/>
    <col min="11005" max="11005" width="17.21875" style="57" customWidth="1"/>
    <col min="11006" max="11006" width="10.6640625" style="57" customWidth="1"/>
    <col min="11007" max="11007" width="16.21875" style="57" customWidth="1"/>
    <col min="11008" max="11008" width="15.77734375" style="57" customWidth="1"/>
    <col min="11009" max="11009" width="15.109375" style="57" customWidth="1"/>
    <col min="11010" max="11260" width="8.88671875" style="57"/>
    <col min="11261" max="11261" width="17.21875" style="57" customWidth="1"/>
    <col min="11262" max="11262" width="10.6640625" style="57" customWidth="1"/>
    <col min="11263" max="11263" width="16.21875" style="57" customWidth="1"/>
    <col min="11264" max="11264" width="15.77734375" style="57" customWidth="1"/>
    <col min="11265" max="11265" width="15.109375" style="57" customWidth="1"/>
    <col min="11266" max="11516" width="8.88671875" style="57"/>
    <col min="11517" max="11517" width="17.21875" style="57" customWidth="1"/>
    <col min="11518" max="11518" width="10.6640625" style="57" customWidth="1"/>
    <col min="11519" max="11519" width="16.21875" style="57" customWidth="1"/>
    <col min="11520" max="11520" width="15.77734375" style="57" customWidth="1"/>
    <col min="11521" max="11521" width="15.109375" style="57" customWidth="1"/>
    <col min="11522" max="11772" width="8.88671875" style="57"/>
    <col min="11773" max="11773" width="17.21875" style="57" customWidth="1"/>
    <col min="11774" max="11774" width="10.6640625" style="57" customWidth="1"/>
    <col min="11775" max="11775" width="16.21875" style="57" customWidth="1"/>
    <col min="11776" max="11776" width="15.77734375" style="57" customWidth="1"/>
    <col min="11777" max="11777" width="15.109375" style="57" customWidth="1"/>
    <col min="11778" max="12028" width="8.88671875" style="57"/>
    <col min="12029" max="12029" width="17.21875" style="57" customWidth="1"/>
    <col min="12030" max="12030" width="10.6640625" style="57" customWidth="1"/>
    <col min="12031" max="12031" width="16.21875" style="57" customWidth="1"/>
    <col min="12032" max="12032" width="15.77734375" style="57" customWidth="1"/>
    <col min="12033" max="12033" width="15.109375" style="57" customWidth="1"/>
    <col min="12034" max="12284" width="8.88671875" style="57"/>
    <col min="12285" max="12285" width="17.21875" style="57" customWidth="1"/>
    <col min="12286" max="12286" width="10.6640625" style="57" customWidth="1"/>
    <col min="12287" max="12287" width="16.21875" style="57" customWidth="1"/>
    <col min="12288" max="12288" width="15.77734375" style="57" customWidth="1"/>
    <col min="12289" max="12289" width="15.109375" style="57" customWidth="1"/>
    <col min="12290" max="12540" width="8.88671875" style="57"/>
    <col min="12541" max="12541" width="17.21875" style="57" customWidth="1"/>
    <col min="12542" max="12542" width="10.6640625" style="57" customWidth="1"/>
    <col min="12543" max="12543" width="16.21875" style="57" customWidth="1"/>
    <col min="12544" max="12544" width="15.77734375" style="57" customWidth="1"/>
    <col min="12545" max="12545" width="15.109375" style="57" customWidth="1"/>
    <col min="12546" max="12796" width="8.88671875" style="57"/>
    <col min="12797" max="12797" width="17.21875" style="57" customWidth="1"/>
    <col min="12798" max="12798" width="10.6640625" style="57" customWidth="1"/>
    <col min="12799" max="12799" width="16.21875" style="57" customWidth="1"/>
    <col min="12800" max="12800" width="15.77734375" style="57" customWidth="1"/>
    <col min="12801" max="12801" width="15.109375" style="57" customWidth="1"/>
    <col min="12802" max="13052" width="8.88671875" style="57"/>
    <col min="13053" max="13053" width="17.21875" style="57" customWidth="1"/>
    <col min="13054" max="13054" width="10.6640625" style="57" customWidth="1"/>
    <col min="13055" max="13055" width="16.21875" style="57" customWidth="1"/>
    <col min="13056" max="13056" width="15.77734375" style="57" customWidth="1"/>
    <col min="13057" max="13057" width="15.109375" style="57" customWidth="1"/>
    <col min="13058" max="13308" width="8.88671875" style="57"/>
    <col min="13309" max="13309" width="17.21875" style="57" customWidth="1"/>
    <col min="13310" max="13310" width="10.6640625" style="57" customWidth="1"/>
    <col min="13311" max="13311" width="16.21875" style="57" customWidth="1"/>
    <col min="13312" max="13312" width="15.77734375" style="57" customWidth="1"/>
    <col min="13313" max="13313" width="15.109375" style="57" customWidth="1"/>
    <col min="13314" max="13564" width="8.88671875" style="57"/>
    <col min="13565" max="13565" width="17.21875" style="57" customWidth="1"/>
    <col min="13566" max="13566" width="10.6640625" style="57" customWidth="1"/>
    <col min="13567" max="13567" width="16.21875" style="57" customWidth="1"/>
    <col min="13568" max="13568" width="15.77734375" style="57" customWidth="1"/>
    <col min="13569" max="13569" width="15.109375" style="57" customWidth="1"/>
    <col min="13570" max="13820" width="8.88671875" style="57"/>
    <col min="13821" max="13821" width="17.21875" style="57" customWidth="1"/>
    <col min="13822" max="13822" width="10.6640625" style="57" customWidth="1"/>
    <col min="13823" max="13823" width="16.21875" style="57" customWidth="1"/>
    <col min="13824" max="13824" width="15.77734375" style="57" customWidth="1"/>
    <col min="13825" max="13825" width="15.109375" style="57" customWidth="1"/>
    <col min="13826" max="14076" width="8.88671875" style="57"/>
    <col min="14077" max="14077" width="17.21875" style="57" customWidth="1"/>
    <col min="14078" max="14078" width="10.6640625" style="57" customWidth="1"/>
    <col min="14079" max="14079" width="16.21875" style="57" customWidth="1"/>
    <col min="14080" max="14080" width="15.77734375" style="57" customWidth="1"/>
    <col min="14081" max="14081" width="15.109375" style="57" customWidth="1"/>
    <col min="14082" max="14332" width="8.88671875" style="57"/>
    <col min="14333" max="14333" width="17.21875" style="57" customWidth="1"/>
    <col min="14334" max="14334" width="10.6640625" style="57" customWidth="1"/>
    <col min="14335" max="14335" width="16.21875" style="57" customWidth="1"/>
    <col min="14336" max="14336" width="15.77734375" style="57" customWidth="1"/>
    <col min="14337" max="14337" width="15.109375" style="57" customWidth="1"/>
    <col min="14338" max="14588" width="8.88671875" style="57"/>
    <col min="14589" max="14589" width="17.21875" style="57" customWidth="1"/>
    <col min="14590" max="14590" width="10.6640625" style="57" customWidth="1"/>
    <col min="14591" max="14591" width="16.21875" style="57" customWidth="1"/>
    <col min="14592" max="14592" width="15.77734375" style="57" customWidth="1"/>
    <col min="14593" max="14593" width="15.109375" style="57" customWidth="1"/>
    <col min="14594" max="14844" width="8.88671875" style="57"/>
    <col min="14845" max="14845" width="17.21875" style="57" customWidth="1"/>
    <col min="14846" max="14846" width="10.6640625" style="57" customWidth="1"/>
    <col min="14847" max="14847" width="16.21875" style="57" customWidth="1"/>
    <col min="14848" max="14848" width="15.77734375" style="57" customWidth="1"/>
    <col min="14849" max="14849" width="15.109375" style="57" customWidth="1"/>
    <col min="14850" max="15100" width="8.88671875" style="57"/>
    <col min="15101" max="15101" width="17.21875" style="57" customWidth="1"/>
    <col min="15102" max="15102" width="10.6640625" style="57" customWidth="1"/>
    <col min="15103" max="15103" width="16.21875" style="57" customWidth="1"/>
    <col min="15104" max="15104" width="15.77734375" style="57" customWidth="1"/>
    <col min="15105" max="15105" width="15.109375" style="57" customWidth="1"/>
    <col min="15106" max="15356" width="8.88671875" style="57"/>
    <col min="15357" max="15357" width="17.21875" style="57" customWidth="1"/>
    <col min="15358" max="15358" width="10.6640625" style="57" customWidth="1"/>
    <col min="15359" max="15359" width="16.21875" style="57" customWidth="1"/>
    <col min="15360" max="15360" width="15.77734375" style="57" customWidth="1"/>
    <col min="15361" max="15361" width="15.109375" style="57" customWidth="1"/>
    <col min="15362" max="15612" width="8.88671875" style="57"/>
    <col min="15613" max="15613" width="17.21875" style="57" customWidth="1"/>
    <col min="15614" max="15614" width="10.6640625" style="57" customWidth="1"/>
    <col min="15615" max="15615" width="16.21875" style="57" customWidth="1"/>
    <col min="15616" max="15616" width="15.77734375" style="57" customWidth="1"/>
    <col min="15617" max="15617" width="15.109375" style="57" customWidth="1"/>
    <col min="15618" max="15868" width="8.88671875" style="57"/>
    <col min="15869" max="15869" width="17.21875" style="57" customWidth="1"/>
    <col min="15870" max="15870" width="10.6640625" style="57" customWidth="1"/>
    <col min="15871" max="15871" width="16.21875" style="57" customWidth="1"/>
    <col min="15872" max="15872" width="15.77734375" style="57" customWidth="1"/>
    <col min="15873" max="15873" width="15.109375" style="57" customWidth="1"/>
    <col min="15874" max="16124" width="8.88671875" style="57"/>
    <col min="16125" max="16125" width="17.21875" style="57" customWidth="1"/>
    <col min="16126" max="16126" width="10.6640625" style="57" customWidth="1"/>
    <col min="16127" max="16127" width="16.21875" style="57" customWidth="1"/>
    <col min="16128" max="16128" width="15.77734375" style="57" customWidth="1"/>
    <col min="16129" max="16129" width="15.109375" style="57" customWidth="1"/>
    <col min="16130" max="16384" width="8.88671875" style="57"/>
  </cols>
  <sheetData>
    <row r="1" spans="1:8" s="36" customFormat="1" ht="20.100000000000001" customHeight="1">
      <c r="A1" s="53" t="s">
        <v>117</v>
      </c>
    </row>
    <row r="2" spans="1:8" ht="30" customHeight="1">
      <c r="A2" s="275" t="s">
        <v>127</v>
      </c>
      <c r="B2" s="275"/>
      <c r="C2" s="275"/>
      <c r="D2" s="275"/>
      <c r="E2" s="275"/>
    </row>
    <row r="3" spans="1:8" ht="20.100000000000001" customHeight="1">
      <c r="A3" s="59"/>
      <c r="B3" s="59"/>
      <c r="C3" s="59"/>
      <c r="D3" s="59"/>
      <c r="E3" s="59"/>
    </row>
    <row r="4" spans="1:8" ht="20.100000000000001" customHeight="1">
      <c r="A4" s="39" t="s">
        <v>138</v>
      </c>
      <c r="E4" s="56" t="s">
        <v>41</v>
      </c>
    </row>
    <row r="5" spans="1:8" ht="20.100000000000001" customHeight="1">
      <c r="A5" s="268" t="s">
        <v>239</v>
      </c>
      <c r="B5" s="270" t="s">
        <v>42</v>
      </c>
      <c r="C5" s="271" t="s">
        <v>43</v>
      </c>
      <c r="D5" s="273" t="s">
        <v>2</v>
      </c>
      <c r="E5" s="273" t="s">
        <v>137</v>
      </c>
    </row>
    <row r="6" spans="1:8" ht="20.100000000000001" customHeight="1">
      <c r="A6" s="269"/>
      <c r="B6" s="269"/>
      <c r="C6" s="272"/>
      <c r="D6" s="274"/>
      <c r="E6" s="274"/>
    </row>
    <row r="7" spans="1:8" ht="30" customHeight="1">
      <c r="A7" s="212" t="s">
        <v>62</v>
      </c>
      <c r="B7" s="230">
        <v>3</v>
      </c>
      <c r="C7" s="231">
        <f>인산!C15</f>
        <v>2677260</v>
      </c>
      <c r="D7" s="231">
        <f>INT(B7*C7)</f>
        <v>8031780</v>
      </c>
      <c r="E7" s="232"/>
    </row>
    <row r="8" spans="1:8" ht="30" customHeight="1">
      <c r="A8" s="62" t="s">
        <v>71</v>
      </c>
      <c r="B8" s="202">
        <f>SUM(B7:B7)</f>
        <v>3</v>
      </c>
      <c r="C8" s="61">
        <f>SUM(C7:C7)</f>
        <v>2677260</v>
      </c>
      <c r="D8" s="61">
        <f>SUM(D7:D7)</f>
        <v>8031780</v>
      </c>
      <c r="E8" s="63"/>
    </row>
    <row r="9" spans="1:8" ht="9.9499999999999993" customHeight="1">
      <c r="A9" s="64"/>
      <c r="B9" s="65"/>
      <c r="C9" s="66"/>
      <c r="D9" s="66"/>
      <c r="E9" s="67"/>
    </row>
    <row r="10" spans="1:8" ht="20.100000000000001" customHeight="1">
      <c r="A10" s="57" t="s">
        <v>223</v>
      </c>
      <c r="C10" s="66"/>
      <c r="D10" s="66"/>
      <c r="G10" s="68"/>
      <c r="H10" s="68"/>
    </row>
    <row r="11" spans="1:8" ht="20.100000000000001" customHeight="1">
      <c r="A11" s="57" t="s">
        <v>140</v>
      </c>
      <c r="C11" s="66"/>
      <c r="D11" s="66"/>
      <c r="G11" s="68"/>
      <c r="H11" s="68"/>
    </row>
    <row r="12" spans="1:8" ht="20.100000000000001" customHeight="1">
      <c r="A12" s="57" t="s">
        <v>224</v>
      </c>
      <c r="B12" s="69"/>
      <c r="C12" s="66"/>
      <c r="D12" s="66"/>
      <c r="G12" s="68"/>
      <c r="H12" s="68"/>
    </row>
    <row r="13" spans="1:8" ht="20.100000000000001" customHeight="1">
      <c r="A13" s="57" t="s">
        <v>225</v>
      </c>
      <c r="B13" s="69"/>
      <c r="C13" s="66"/>
      <c r="D13" s="66"/>
      <c r="G13" s="68"/>
      <c r="H13" s="68"/>
    </row>
    <row r="14" spans="1:8" ht="20.100000000000001" customHeight="1">
      <c r="B14" s="69"/>
      <c r="C14" s="66"/>
      <c r="D14" s="66"/>
      <c r="G14" s="68"/>
      <c r="H14" s="68"/>
    </row>
    <row r="15" spans="1:8" ht="20.100000000000001" customHeight="1">
      <c r="A15" s="39" t="s">
        <v>139</v>
      </c>
      <c r="E15" s="56" t="s">
        <v>41</v>
      </c>
    </row>
    <row r="16" spans="1:8" ht="20.100000000000001" customHeight="1">
      <c r="A16" s="268" t="s">
        <v>239</v>
      </c>
      <c r="B16" s="270" t="s">
        <v>42</v>
      </c>
      <c r="C16" s="271" t="s">
        <v>43</v>
      </c>
      <c r="D16" s="273" t="s">
        <v>2</v>
      </c>
      <c r="E16" s="273" t="s">
        <v>137</v>
      </c>
    </row>
    <row r="17" spans="1:8" ht="20.100000000000001" customHeight="1">
      <c r="A17" s="269"/>
      <c r="B17" s="269"/>
      <c r="C17" s="272"/>
      <c r="D17" s="274"/>
      <c r="E17" s="274"/>
    </row>
    <row r="18" spans="1:8" ht="30" customHeight="1">
      <c r="A18" s="212" t="str">
        <f>A7</f>
        <v>경비</v>
      </c>
      <c r="B18" s="230">
        <f>B7</f>
        <v>3</v>
      </c>
      <c r="C18" s="231">
        <f>인산!C24</f>
        <v>259993.03706</v>
      </c>
      <c r="D18" s="231">
        <f>INT(B18*C18)</f>
        <v>779979</v>
      </c>
      <c r="E18" s="232"/>
    </row>
    <row r="19" spans="1:8" ht="30" customHeight="1">
      <c r="A19" s="62" t="s">
        <v>126</v>
      </c>
      <c r="B19" s="202">
        <f>SUM(B18:B18)</f>
        <v>3</v>
      </c>
      <c r="C19" s="61">
        <f>SUM(C18:C18)</f>
        <v>259993.03706</v>
      </c>
      <c r="D19" s="61">
        <f>SUM(D18:D18)</f>
        <v>779979</v>
      </c>
      <c r="E19" s="63"/>
    </row>
    <row r="20" spans="1:8" ht="9.9499999999999993" customHeight="1">
      <c r="A20" s="64"/>
      <c r="B20" s="65"/>
      <c r="C20" s="66"/>
      <c r="D20" s="66"/>
      <c r="E20" s="67"/>
    </row>
    <row r="21" spans="1:8" ht="20.100000000000001" customHeight="1">
      <c r="A21" s="57" t="s">
        <v>141</v>
      </c>
      <c r="C21" s="66"/>
      <c r="D21" s="66"/>
      <c r="G21" s="68"/>
      <c r="H21" s="68"/>
    </row>
    <row r="22" spans="1:8" ht="20.100000000000001" customHeight="1">
      <c r="A22" s="57" t="s">
        <v>142</v>
      </c>
      <c r="C22" s="66"/>
      <c r="D22" s="66"/>
      <c r="G22" s="68"/>
      <c r="H22" s="68"/>
    </row>
  </sheetData>
  <mergeCells count="11">
    <mergeCell ref="A2:E2"/>
    <mergeCell ref="A5:A6"/>
    <mergeCell ref="B5:B6"/>
    <mergeCell ref="C5:C6"/>
    <mergeCell ref="D5:D6"/>
    <mergeCell ref="E5:E6"/>
    <mergeCell ref="A16:A17"/>
    <mergeCell ref="B16:B17"/>
    <mergeCell ref="C16:C17"/>
    <mergeCell ref="D16:D17"/>
    <mergeCell ref="E16:E17"/>
  </mergeCells>
  <phoneticPr fontId="3" type="noConversion"/>
  <pageMargins left="0.74803149606299213" right="0.74803149606299213" top="0.98425196850393704" bottom="0.78740157480314965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opLeftCell="A10" zoomScaleSheetLayoutView="100" workbookViewId="0">
      <selection activeCell="A2" sqref="A2:D2"/>
    </sheetView>
  </sheetViews>
  <sheetFormatPr defaultRowHeight="14.25"/>
  <cols>
    <col min="1" max="1" width="5.77734375" style="35" customWidth="1"/>
    <col min="2" max="2" width="18.77734375" style="35" customWidth="1"/>
    <col min="3" max="3" width="10.77734375" style="35" customWidth="1"/>
    <col min="4" max="4" width="40.77734375" style="35" customWidth="1"/>
    <col min="5" max="5" width="2.77734375" style="35" customWidth="1"/>
    <col min="6" max="10" width="10.77734375" style="35" customWidth="1"/>
    <col min="11" max="11" width="2.77734375" style="35" customWidth="1"/>
    <col min="12" max="14" width="10.77734375" style="35" customWidth="1"/>
    <col min="15" max="15" width="1.77734375" style="35" customWidth="1"/>
    <col min="16" max="16" width="5.77734375" style="35" customWidth="1"/>
    <col min="17" max="19" width="14.77734375" style="35" customWidth="1"/>
    <col min="20" max="229" width="8.88671875" style="35"/>
    <col min="230" max="230" width="11.109375" style="35" customWidth="1"/>
    <col min="231" max="231" width="6.77734375" style="35" customWidth="1"/>
    <col min="232" max="232" width="10.44140625" style="35" customWidth="1"/>
    <col min="233" max="233" width="6.33203125" style="35" customWidth="1"/>
    <col min="234" max="234" width="5.44140625" style="35" customWidth="1"/>
    <col min="235" max="235" width="5.33203125" style="35" customWidth="1"/>
    <col min="236" max="238" width="6.77734375" style="35" customWidth="1"/>
    <col min="239" max="239" width="5.21875" style="35" customWidth="1"/>
    <col min="240" max="240" width="5.88671875" style="35" customWidth="1"/>
    <col min="241" max="241" width="8.6640625" style="35" customWidth="1"/>
    <col min="242" max="246" width="0" style="35" hidden="1" customWidth="1"/>
    <col min="247" max="248" width="7.44140625" style="35" customWidth="1"/>
    <col min="249" max="249" width="0" style="35" hidden="1" customWidth="1"/>
    <col min="250" max="253" width="7.44140625" style="35" customWidth="1"/>
    <col min="254" max="485" width="8.88671875" style="35"/>
    <col min="486" max="486" width="11.109375" style="35" customWidth="1"/>
    <col min="487" max="487" width="6.77734375" style="35" customWidth="1"/>
    <col min="488" max="488" width="10.44140625" style="35" customWidth="1"/>
    <col min="489" max="489" width="6.33203125" style="35" customWidth="1"/>
    <col min="490" max="490" width="5.44140625" style="35" customWidth="1"/>
    <col min="491" max="491" width="5.33203125" style="35" customWidth="1"/>
    <col min="492" max="494" width="6.77734375" style="35" customWidth="1"/>
    <col min="495" max="495" width="5.21875" style="35" customWidth="1"/>
    <col min="496" max="496" width="5.88671875" style="35" customWidth="1"/>
    <col min="497" max="497" width="8.6640625" style="35" customWidth="1"/>
    <col min="498" max="502" width="0" style="35" hidden="1" customWidth="1"/>
    <col min="503" max="504" width="7.44140625" style="35" customWidth="1"/>
    <col min="505" max="505" width="0" style="35" hidden="1" customWidth="1"/>
    <col min="506" max="509" width="7.44140625" style="35" customWidth="1"/>
    <col min="510" max="741" width="8.88671875" style="35"/>
    <col min="742" max="742" width="11.109375" style="35" customWidth="1"/>
    <col min="743" max="743" width="6.77734375" style="35" customWidth="1"/>
    <col min="744" max="744" width="10.44140625" style="35" customWidth="1"/>
    <col min="745" max="745" width="6.33203125" style="35" customWidth="1"/>
    <col min="746" max="746" width="5.44140625" style="35" customWidth="1"/>
    <col min="747" max="747" width="5.33203125" style="35" customWidth="1"/>
    <col min="748" max="750" width="6.77734375" style="35" customWidth="1"/>
    <col min="751" max="751" width="5.21875" style="35" customWidth="1"/>
    <col min="752" max="752" width="5.88671875" style="35" customWidth="1"/>
    <col min="753" max="753" width="8.6640625" style="35" customWidth="1"/>
    <col min="754" max="758" width="0" style="35" hidden="1" customWidth="1"/>
    <col min="759" max="760" width="7.44140625" style="35" customWidth="1"/>
    <col min="761" max="761" width="0" style="35" hidden="1" customWidth="1"/>
    <col min="762" max="765" width="7.44140625" style="35" customWidth="1"/>
    <col min="766" max="997" width="8.88671875" style="35"/>
    <col min="998" max="998" width="11.109375" style="35" customWidth="1"/>
    <col min="999" max="999" width="6.77734375" style="35" customWidth="1"/>
    <col min="1000" max="1000" width="10.44140625" style="35" customWidth="1"/>
    <col min="1001" max="1001" width="6.33203125" style="35" customWidth="1"/>
    <col min="1002" max="1002" width="5.44140625" style="35" customWidth="1"/>
    <col min="1003" max="1003" width="5.33203125" style="35" customWidth="1"/>
    <col min="1004" max="1006" width="6.77734375" style="35" customWidth="1"/>
    <col min="1007" max="1007" width="5.21875" style="35" customWidth="1"/>
    <col min="1008" max="1008" width="5.88671875" style="35" customWidth="1"/>
    <col min="1009" max="1009" width="8.6640625" style="35" customWidth="1"/>
    <col min="1010" max="1014" width="0" style="35" hidden="1" customWidth="1"/>
    <col min="1015" max="1016" width="7.44140625" style="35" customWidth="1"/>
    <col min="1017" max="1017" width="0" style="35" hidden="1" customWidth="1"/>
    <col min="1018" max="1021" width="7.44140625" style="35" customWidth="1"/>
    <col min="1022" max="1253" width="8.88671875" style="35"/>
    <col min="1254" max="1254" width="11.109375" style="35" customWidth="1"/>
    <col min="1255" max="1255" width="6.77734375" style="35" customWidth="1"/>
    <col min="1256" max="1256" width="10.44140625" style="35" customWidth="1"/>
    <col min="1257" max="1257" width="6.33203125" style="35" customWidth="1"/>
    <col min="1258" max="1258" width="5.44140625" style="35" customWidth="1"/>
    <col min="1259" max="1259" width="5.33203125" style="35" customWidth="1"/>
    <col min="1260" max="1262" width="6.77734375" style="35" customWidth="1"/>
    <col min="1263" max="1263" width="5.21875" style="35" customWidth="1"/>
    <col min="1264" max="1264" width="5.88671875" style="35" customWidth="1"/>
    <col min="1265" max="1265" width="8.6640625" style="35" customWidth="1"/>
    <col min="1266" max="1270" width="0" style="35" hidden="1" customWidth="1"/>
    <col min="1271" max="1272" width="7.44140625" style="35" customWidth="1"/>
    <col min="1273" max="1273" width="0" style="35" hidden="1" customWidth="1"/>
    <col min="1274" max="1277" width="7.44140625" style="35" customWidth="1"/>
    <col min="1278" max="1509" width="8.88671875" style="35"/>
    <col min="1510" max="1510" width="11.109375" style="35" customWidth="1"/>
    <col min="1511" max="1511" width="6.77734375" style="35" customWidth="1"/>
    <col min="1512" max="1512" width="10.44140625" style="35" customWidth="1"/>
    <col min="1513" max="1513" width="6.33203125" style="35" customWidth="1"/>
    <col min="1514" max="1514" width="5.44140625" style="35" customWidth="1"/>
    <col min="1515" max="1515" width="5.33203125" style="35" customWidth="1"/>
    <col min="1516" max="1518" width="6.77734375" style="35" customWidth="1"/>
    <col min="1519" max="1519" width="5.21875" style="35" customWidth="1"/>
    <col min="1520" max="1520" width="5.88671875" style="35" customWidth="1"/>
    <col min="1521" max="1521" width="8.6640625" style="35" customWidth="1"/>
    <col min="1522" max="1526" width="0" style="35" hidden="1" customWidth="1"/>
    <col min="1527" max="1528" width="7.44140625" style="35" customWidth="1"/>
    <col min="1529" max="1529" width="0" style="35" hidden="1" customWidth="1"/>
    <col min="1530" max="1533" width="7.44140625" style="35" customWidth="1"/>
    <col min="1534" max="1765" width="8.88671875" style="35"/>
    <col min="1766" max="1766" width="11.109375" style="35" customWidth="1"/>
    <col min="1767" max="1767" width="6.77734375" style="35" customWidth="1"/>
    <col min="1768" max="1768" width="10.44140625" style="35" customWidth="1"/>
    <col min="1769" max="1769" width="6.33203125" style="35" customWidth="1"/>
    <col min="1770" max="1770" width="5.44140625" style="35" customWidth="1"/>
    <col min="1771" max="1771" width="5.33203125" style="35" customWidth="1"/>
    <col min="1772" max="1774" width="6.77734375" style="35" customWidth="1"/>
    <col min="1775" max="1775" width="5.21875" style="35" customWidth="1"/>
    <col min="1776" max="1776" width="5.88671875" style="35" customWidth="1"/>
    <col min="1777" max="1777" width="8.6640625" style="35" customWidth="1"/>
    <col min="1778" max="1782" width="0" style="35" hidden="1" customWidth="1"/>
    <col min="1783" max="1784" width="7.44140625" style="35" customWidth="1"/>
    <col min="1785" max="1785" width="0" style="35" hidden="1" customWidth="1"/>
    <col min="1786" max="1789" width="7.44140625" style="35" customWidth="1"/>
    <col min="1790" max="2021" width="8.88671875" style="35"/>
    <col min="2022" max="2022" width="11.109375" style="35" customWidth="1"/>
    <col min="2023" max="2023" width="6.77734375" style="35" customWidth="1"/>
    <col min="2024" max="2024" width="10.44140625" style="35" customWidth="1"/>
    <col min="2025" max="2025" width="6.33203125" style="35" customWidth="1"/>
    <col min="2026" max="2026" width="5.44140625" style="35" customWidth="1"/>
    <col min="2027" max="2027" width="5.33203125" style="35" customWidth="1"/>
    <col min="2028" max="2030" width="6.77734375" style="35" customWidth="1"/>
    <col min="2031" max="2031" width="5.21875" style="35" customWidth="1"/>
    <col min="2032" max="2032" width="5.88671875" style="35" customWidth="1"/>
    <col min="2033" max="2033" width="8.6640625" style="35" customWidth="1"/>
    <col min="2034" max="2038" width="0" style="35" hidden="1" customWidth="1"/>
    <col min="2039" max="2040" width="7.44140625" style="35" customWidth="1"/>
    <col min="2041" max="2041" width="0" style="35" hidden="1" customWidth="1"/>
    <col min="2042" max="2045" width="7.44140625" style="35" customWidth="1"/>
    <col min="2046" max="2277" width="8.88671875" style="35"/>
    <col min="2278" max="2278" width="11.109375" style="35" customWidth="1"/>
    <col min="2279" max="2279" width="6.77734375" style="35" customWidth="1"/>
    <col min="2280" max="2280" width="10.44140625" style="35" customWidth="1"/>
    <col min="2281" max="2281" width="6.33203125" style="35" customWidth="1"/>
    <col min="2282" max="2282" width="5.44140625" style="35" customWidth="1"/>
    <col min="2283" max="2283" width="5.33203125" style="35" customWidth="1"/>
    <col min="2284" max="2286" width="6.77734375" style="35" customWidth="1"/>
    <col min="2287" max="2287" width="5.21875" style="35" customWidth="1"/>
    <col min="2288" max="2288" width="5.88671875" style="35" customWidth="1"/>
    <col min="2289" max="2289" width="8.6640625" style="35" customWidth="1"/>
    <col min="2290" max="2294" width="0" style="35" hidden="1" customWidth="1"/>
    <col min="2295" max="2296" width="7.44140625" style="35" customWidth="1"/>
    <col min="2297" max="2297" width="0" style="35" hidden="1" customWidth="1"/>
    <col min="2298" max="2301" width="7.44140625" style="35" customWidth="1"/>
    <col min="2302" max="2533" width="8.88671875" style="35"/>
    <col min="2534" max="2534" width="11.109375" style="35" customWidth="1"/>
    <col min="2535" max="2535" width="6.77734375" style="35" customWidth="1"/>
    <col min="2536" max="2536" width="10.44140625" style="35" customWidth="1"/>
    <col min="2537" max="2537" width="6.33203125" style="35" customWidth="1"/>
    <col min="2538" max="2538" width="5.44140625" style="35" customWidth="1"/>
    <col min="2539" max="2539" width="5.33203125" style="35" customWidth="1"/>
    <col min="2540" max="2542" width="6.77734375" style="35" customWidth="1"/>
    <col min="2543" max="2543" width="5.21875" style="35" customWidth="1"/>
    <col min="2544" max="2544" width="5.88671875" style="35" customWidth="1"/>
    <col min="2545" max="2545" width="8.6640625" style="35" customWidth="1"/>
    <col min="2546" max="2550" width="0" style="35" hidden="1" customWidth="1"/>
    <col min="2551" max="2552" width="7.44140625" style="35" customWidth="1"/>
    <col min="2553" max="2553" width="0" style="35" hidden="1" customWidth="1"/>
    <col min="2554" max="2557" width="7.44140625" style="35" customWidth="1"/>
    <col min="2558" max="2789" width="8.88671875" style="35"/>
    <col min="2790" max="2790" width="11.109375" style="35" customWidth="1"/>
    <col min="2791" max="2791" width="6.77734375" style="35" customWidth="1"/>
    <col min="2792" max="2792" width="10.44140625" style="35" customWidth="1"/>
    <col min="2793" max="2793" width="6.33203125" style="35" customWidth="1"/>
    <col min="2794" max="2794" width="5.44140625" style="35" customWidth="1"/>
    <col min="2795" max="2795" width="5.33203125" style="35" customWidth="1"/>
    <col min="2796" max="2798" width="6.77734375" style="35" customWidth="1"/>
    <col min="2799" max="2799" width="5.21875" style="35" customWidth="1"/>
    <col min="2800" max="2800" width="5.88671875" style="35" customWidth="1"/>
    <col min="2801" max="2801" width="8.6640625" style="35" customWidth="1"/>
    <col min="2802" max="2806" width="0" style="35" hidden="1" customWidth="1"/>
    <col min="2807" max="2808" width="7.44140625" style="35" customWidth="1"/>
    <col min="2809" max="2809" width="0" style="35" hidden="1" customWidth="1"/>
    <col min="2810" max="2813" width="7.44140625" style="35" customWidth="1"/>
    <col min="2814" max="3045" width="8.88671875" style="35"/>
    <col min="3046" max="3046" width="11.109375" style="35" customWidth="1"/>
    <col min="3047" max="3047" width="6.77734375" style="35" customWidth="1"/>
    <col min="3048" max="3048" width="10.44140625" style="35" customWidth="1"/>
    <col min="3049" max="3049" width="6.33203125" style="35" customWidth="1"/>
    <col min="3050" max="3050" width="5.44140625" style="35" customWidth="1"/>
    <col min="3051" max="3051" width="5.33203125" style="35" customWidth="1"/>
    <col min="3052" max="3054" width="6.77734375" style="35" customWidth="1"/>
    <col min="3055" max="3055" width="5.21875" style="35" customWidth="1"/>
    <col min="3056" max="3056" width="5.88671875" style="35" customWidth="1"/>
    <col min="3057" max="3057" width="8.6640625" style="35" customWidth="1"/>
    <col min="3058" max="3062" width="0" style="35" hidden="1" customWidth="1"/>
    <col min="3063" max="3064" width="7.44140625" style="35" customWidth="1"/>
    <col min="3065" max="3065" width="0" style="35" hidden="1" customWidth="1"/>
    <col min="3066" max="3069" width="7.44140625" style="35" customWidth="1"/>
    <col min="3070" max="3301" width="8.88671875" style="35"/>
    <col min="3302" max="3302" width="11.109375" style="35" customWidth="1"/>
    <col min="3303" max="3303" width="6.77734375" style="35" customWidth="1"/>
    <col min="3304" max="3304" width="10.44140625" style="35" customWidth="1"/>
    <col min="3305" max="3305" width="6.33203125" style="35" customWidth="1"/>
    <col min="3306" max="3306" width="5.44140625" style="35" customWidth="1"/>
    <col min="3307" max="3307" width="5.33203125" style="35" customWidth="1"/>
    <col min="3308" max="3310" width="6.77734375" style="35" customWidth="1"/>
    <col min="3311" max="3311" width="5.21875" style="35" customWidth="1"/>
    <col min="3312" max="3312" width="5.88671875" style="35" customWidth="1"/>
    <col min="3313" max="3313" width="8.6640625" style="35" customWidth="1"/>
    <col min="3314" max="3318" width="0" style="35" hidden="1" customWidth="1"/>
    <col min="3319" max="3320" width="7.44140625" style="35" customWidth="1"/>
    <col min="3321" max="3321" width="0" style="35" hidden="1" customWidth="1"/>
    <col min="3322" max="3325" width="7.44140625" style="35" customWidth="1"/>
    <col min="3326" max="3557" width="8.88671875" style="35"/>
    <col min="3558" max="3558" width="11.109375" style="35" customWidth="1"/>
    <col min="3559" max="3559" width="6.77734375" style="35" customWidth="1"/>
    <col min="3560" max="3560" width="10.44140625" style="35" customWidth="1"/>
    <col min="3561" max="3561" width="6.33203125" style="35" customWidth="1"/>
    <col min="3562" max="3562" width="5.44140625" style="35" customWidth="1"/>
    <col min="3563" max="3563" width="5.33203125" style="35" customWidth="1"/>
    <col min="3564" max="3566" width="6.77734375" style="35" customWidth="1"/>
    <col min="3567" max="3567" width="5.21875" style="35" customWidth="1"/>
    <col min="3568" max="3568" width="5.88671875" style="35" customWidth="1"/>
    <col min="3569" max="3569" width="8.6640625" style="35" customWidth="1"/>
    <col min="3570" max="3574" width="0" style="35" hidden="1" customWidth="1"/>
    <col min="3575" max="3576" width="7.44140625" style="35" customWidth="1"/>
    <col min="3577" max="3577" width="0" style="35" hidden="1" customWidth="1"/>
    <col min="3578" max="3581" width="7.44140625" style="35" customWidth="1"/>
    <col min="3582" max="3813" width="8.88671875" style="35"/>
    <col min="3814" max="3814" width="11.109375" style="35" customWidth="1"/>
    <col min="3815" max="3815" width="6.77734375" style="35" customWidth="1"/>
    <col min="3816" max="3816" width="10.44140625" style="35" customWidth="1"/>
    <col min="3817" max="3817" width="6.33203125" style="35" customWidth="1"/>
    <col min="3818" max="3818" width="5.44140625" style="35" customWidth="1"/>
    <col min="3819" max="3819" width="5.33203125" style="35" customWidth="1"/>
    <col min="3820" max="3822" width="6.77734375" style="35" customWidth="1"/>
    <col min="3823" max="3823" width="5.21875" style="35" customWidth="1"/>
    <col min="3824" max="3824" width="5.88671875" style="35" customWidth="1"/>
    <col min="3825" max="3825" width="8.6640625" style="35" customWidth="1"/>
    <col min="3826" max="3830" width="0" style="35" hidden="1" customWidth="1"/>
    <col min="3831" max="3832" width="7.44140625" style="35" customWidth="1"/>
    <col min="3833" max="3833" width="0" style="35" hidden="1" customWidth="1"/>
    <col min="3834" max="3837" width="7.44140625" style="35" customWidth="1"/>
    <col min="3838" max="4069" width="8.88671875" style="35"/>
    <col min="4070" max="4070" width="11.109375" style="35" customWidth="1"/>
    <col min="4071" max="4071" width="6.77734375" style="35" customWidth="1"/>
    <col min="4072" max="4072" width="10.44140625" style="35" customWidth="1"/>
    <col min="4073" max="4073" width="6.33203125" style="35" customWidth="1"/>
    <col min="4074" max="4074" width="5.44140625" style="35" customWidth="1"/>
    <col min="4075" max="4075" width="5.33203125" style="35" customWidth="1"/>
    <col min="4076" max="4078" width="6.77734375" style="35" customWidth="1"/>
    <col min="4079" max="4079" width="5.21875" style="35" customWidth="1"/>
    <col min="4080" max="4080" width="5.88671875" style="35" customWidth="1"/>
    <col min="4081" max="4081" width="8.6640625" style="35" customWidth="1"/>
    <col min="4082" max="4086" width="0" style="35" hidden="1" customWidth="1"/>
    <col min="4087" max="4088" width="7.44140625" style="35" customWidth="1"/>
    <col min="4089" max="4089" width="0" style="35" hidden="1" customWidth="1"/>
    <col min="4090" max="4093" width="7.44140625" style="35" customWidth="1"/>
    <col min="4094" max="4325" width="8.88671875" style="35"/>
    <col min="4326" max="4326" width="11.109375" style="35" customWidth="1"/>
    <col min="4327" max="4327" width="6.77734375" style="35" customWidth="1"/>
    <col min="4328" max="4328" width="10.44140625" style="35" customWidth="1"/>
    <col min="4329" max="4329" width="6.33203125" style="35" customWidth="1"/>
    <col min="4330" max="4330" width="5.44140625" style="35" customWidth="1"/>
    <col min="4331" max="4331" width="5.33203125" style="35" customWidth="1"/>
    <col min="4332" max="4334" width="6.77734375" style="35" customWidth="1"/>
    <col min="4335" max="4335" width="5.21875" style="35" customWidth="1"/>
    <col min="4336" max="4336" width="5.88671875" style="35" customWidth="1"/>
    <col min="4337" max="4337" width="8.6640625" style="35" customWidth="1"/>
    <col min="4338" max="4342" width="0" style="35" hidden="1" customWidth="1"/>
    <col min="4343" max="4344" width="7.44140625" style="35" customWidth="1"/>
    <col min="4345" max="4345" width="0" style="35" hidden="1" customWidth="1"/>
    <col min="4346" max="4349" width="7.44140625" style="35" customWidth="1"/>
    <col min="4350" max="4581" width="8.88671875" style="35"/>
    <col min="4582" max="4582" width="11.109375" style="35" customWidth="1"/>
    <col min="4583" max="4583" width="6.77734375" style="35" customWidth="1"/>
    <col min="4584" max="4584" width="10.44140625" style="35" customWidth="1"/>
    <col min="4585" max="4585" width="6.33203125" style="35" customWidth="1"/>
    <col min="4586" max="4586" width="5.44140625" style="35" customWidth="1"/>
    <col min="4587" max="4587" width="5.33203125" style="35" customWidth="1"/>
    <col min="4588" max="4590" width="6.77734375" style="35" customWidth="1"/>
    <col min="4591" max="4591" width="5.21875" style="35" customWidth="1"/>
    <col min="4592" max="4592" width="5.88671875" style="35" customWidth="1"/>
    <col min="4593" max="4593" width="8.6640625" style="35" customWidth="1"/>
    <col min="4594" max="4598" width="0" style="35" hidden="1" customWidth="1"/>
    <col min="4599" max="4600" width="7.44140625" style="35" customWidth="1"/>
    <col min="4601" max="4601" width="0" style="35" hidden="1" customWidth="1"/>
    <col min="4602" max="4605" width="7.44140625" style="35" customWidth="1"/>
    <col min="4606" max="4837" width="8.88671875" style="35"/>
    <col min="4838" max="4838" width="11.109375" style="35" customWidth="1"/>
    <col min="4839" max="4839" width="6.77734375" style="35" customWidth="1"/>
    <col min="4840" max="4840" width="10.44140625" style="35" customWidth="1"/>
    <col min="4841" max="4841" width="6.33203125" style="35" customWidth="1"/>
    <col min="4842" max="4842" width="5.44140625" style="35" customWidth="1"/>
    <col min="4843" max="4843" width="5.33203125" style="35" customWidth="1"/>
    <col min="4844" max="4846" width="6.77734375" style="35" customWidth="1"/>
    <col min="4847" max="4847" width="5.21875" style="35" customWidth="1"/>
    <col min="4848" max="4848" width="5.88671875" style="35" customWidth="1"/>
    <col min="4849" max="4849" width="8.6640625" style="35" customWidth="1"/>
    <col min="4850" max="4854" width="0" style="35" hidden="1" customWidth="1"/>
    <col min="4855" max="4856" width="7.44140625" style="35" customWidth="1"/>
    <col min="4857" max="4857" width="0" style="35" hidden="1" customWidth="1"/>
    <col min="4858" max="4861" width="7.44140625" style="35" customWidth="1"/>
    <col min="4862" max="5093" width="8.88671875" style="35"/>
    <col min="5094" max="5094" width="11.109375" style="35" customWidth="1"/>
    <col min="5095" max="5095" width="6.77734375" style="35" customWidth="1"/>
    <col min="5096" max="5096" width="10.44140625" style="35" customWidth="1"/>
    <col min="5097" max="5097" width="6.33203125" style="35" customWidth="1"/>
    <col min="5098" max="5098" width="5.44140625" style="35" customWidth="1"/>
    <col min="5099" max="5099" width="5.33203125" style="35" customWidth="1"/>
    <col min="5100" max="5102" width="6.77734375" style="35" customWidth="1"/>
    <col min="5103" max="5103" width="5.21875" style="35" customWidth="1"/>
    <col min="5104" max="5104" width="5.88671875" style="35" customWidth="1"/>
    <col min="5105" max="5105" width="8.6640625" style="35" customWidth="1"/>
    <col min="5106" max="5110" width="0" style="35" hidden="1" customWidth="1"/>
    <col min="5111" max="5112" width="7.44140625" style="35" customWidth="1"/>
    <col min="5113" max="5113" width="0" style="35" hidden="1" customWidth="1"/>
    <col min="5114" max="5117" width="7.44140625" style="35" customWidth="1"/>
    <col min="5118" max="5349" width="8.88671875" style="35"/>
    <col min="5350" max="5350" width="11.109375" style="35" customWidth="1"/>
    <col min="5351" max="5351" width="6.77734375" style="35" customWidth="1"/>
    <col min="5352" max="5352" width="10.44140625" style="35" customWidth="1"/>
    <col min="5353" max="5353" width="6.33203125" style="35" customWidth="1"/>
    <col min="5354" max="5354" width="5.44140625" style="35" customWidth="1"/>
    <col min="5355" max="5355" width="5.33203125" style="35" customWidth="1"/>
    <col min="5356" max="5358" width="6.77734375" style="35" customWidth="1"/>
    <col min="5359" max="5359" width="5.21875" style="35" customWidth="1"/>
    <col min="5360" max="5360" width="5.88671875" style="35" customWidth="1"/>
    <col min="5361" max="5361" width="8.6640625" style="35" customWidth="1"/>
    <col min="5362" max="5366" width="0" style="35" hidden="1" customWidth="1"/>
    <col min="5367" max="5368" width="7.44140625" style="35" customWidth="1"/>
    <col min="5369" max="5369" width="0" style="35" hidden="1" customWidth="1"/>
    <col min="5370" max="5373" width="7.44140625" style="35" customWidth="1"/>
    <col min="5374" max="5605" width="8.88671875" style="35"/>
    <col min="5606" max="5606" width="11.109375" style="35" customWidth="1"/>
    <col min="5607" max="5607" width="6.77734375" style="35" customWidth="1"/>
    <col min="5608" max="5608" width="10.44140625" style="35" customWidth="1"/>
    <col min="5609" max="5609" width="6.33203125" style="35" customWidth="1"/>
    <col min="5610" max="5610" width="5.44140625" style="35" customWidth="1"/>
    <col min="5611" max="5611" width="5.33203125" style="35" customWidth="1"/>
    <col min="5612" max="5614" width="6.77734375" style="35" customWidth="1"/>
    <col min="5615" max="5615" width="5.21875" style="35" customWidth="1"/>
    <col min="5616" max="5616" width="5.88671875" style="35" customWidth="1"/>
    <col min="5617" max="5617" width="8.6640625" style="35" customWidth="1"/>
    <col min="5618" max="5622" width="0" style="35" hidden="1" customWidth="1"/>
    <col min="5623" max="5624" width="7.44140625" style="35" customWidth="1"/>
    <col min="5625" max="5625" width="0" style="35" hidden="1" customWidth="1"/>
    <col min="5626" max="5629" width="7.44140625" style="35" customWidth="1"/>
    <col min="5630" max="5861" width="8.88671875" style="35"/>
    <col min="5862" max="5862" width="11.109375" style="35" customWidth="1"/>
    <col min="5863" max="5863" width="6.77734375" style="35" customWidth="1"/>
    <col min="5864" max="5864" width="10.44140625" style="35" customWidth="1"/>
    <col min="5865" max="5865" width="6.33203125" style="35" customWidth="1"/>
    <col min="5866" max="5866" width="5.44140625" style="35" customWidth="1"/>
    <col min="5867" max="5867" width="5.33203125" style="35" customWidth="1"/>
    <col min="5868" max="5870" width="6.77734375" style="35" customWidth="1"/>
    <col min="5871" max="5871" width="5.21875" style="35" customWidth="1"/>
    <col min="5872" max="5872" width="5.88671875" style="35" customWidth="1"/>
    <col min="5873" max="5873" width="8.6640625" style="35" customWidth="1"/>
    <col min="5874" max="5878" width="0" style="35" hidden="1" customWidth="1"/>
    <col min="5879" max="5880" width="7.44140625" style="35" customWidth="1"/>
    <col min="5881" max="5881" width="0" style="35" hidden="1" customWidth="1"/>
    <col min="5882" max="5885" width="7.44140625" style="35" customWidth="1"/>
    <col min="5886" max="6117" width="8.88671875" style="35"/>
    <col min="6118" max="6118" width="11.109375" style="35" customWidth="1"/>
    <col min="6119" max="6119" width="6.77734375" style="35" customWidth="1"/>
    <col min="6120" max="6120" width="10.44140625" style="35" customWidth="1"/>
    <col min="6121" max="6121" width="6.33203125" style="35" customWidth="1"/>
    <col min="6122" max="6122" width="5.44140625" style="35" customWidth="1"/>
    <col min="6123" max="6123" width="5.33203125" style="35" customWidth="1"/>
    <col min="6124" max="6126" width="6.77734375" style="35" customWidth="1"/>
    <col min="6127" max="6127" width="5.21875" style="35" customWidth="1"/>
    <col min="6128" max="6128" width="5.88671875" style="35" customWidth="1"/>
    <col min="6129" max="6129" width="8.6640625" style="35" customWidth="1"/>
    <col min="6130" max="6134" width="0" style="35" hidden="1" customWidth="1"/>
    <col min="6135" max="6136" width="7.44140625" style="35" customWidth="1"/>
    <col min="6137" max="6137" width="0" style="35" hidden="1" customWidth="1"/>
    <col min="6138" max="6141" width="7.44140625" style="35" customWidth="1"/>
    <col min="6142" max="6373" width="8.88671875" style="35"/>
    <col min="6374" max="6374" width="11.109375" style="35" customWidth="1"/>
    <col min="6375" max="6375" width="6.77734375" style="35" customWidth="1"/>
    <col min="6376" max="6376" width="10.44140625" style="35" customWidth="1"/>
    <col min="6377" max="6377" width="6.33203125" style="35" customWidth="1"/>
    <col min="6378" max="6378" width="5.44140625" style="35" customWidth="1"/>
    <col min="6379" max="6379" width="5.33203125" style="35" customWidth="1"/>
    <col min="6380" max="6382" width="6.77734375" style="35" customWidth="1"/>
    <col min="6383" max="6383" width="5.21875" style="35" customWidth="1"/>
    <col min="6384" max="6384" width="5.88671875" style="35" customWidth="1"/>
    <col min="6385" max="6385" width="8.6640625" style="35" customWidth="1"/>
    <col min="6386" max="6390" width="0" style="35" hidden="1" customWidth="1"/>
    <col min="6391" max="6392" width="7.44140625" style="35" customWidth="1"/>
    <col min="6393" max="6393" width="0" style="35" hidden="1" customWidth="1"/>
    <col min="6394" max="6397" width="7.44140625" style="35" customWidth="1"/>
    <col min="6398" max="6629" width="8.88671875" style="35"/>
    <col min="6630" max="6630" width="11.109375" style="35" customWidth="1"/>
    <col min="6631" max="6631" width="6.77734375" style="35" customWidth="1"/>
    <col min="6632" max="6632" width="10.44140625" style="35" customWidth="1"/>
    <col min="6633" max="6633" width="6.33203125" style="35" customWidth="1"/>
    <col min="6634" max="6634" width="5.44140625" style="35" customWidth="1"/>
    <col min="6635" max="6635" width="5.33203125" style="35" customWidth="1"/>
    <col min="6636" max="6638" width="6.77734375" style="35" customWidth="1"/>
    <col min="6639" max="6639" width="5.21875" style="35" customWidth="1"/>
    <col min="6640" max="6640" width="5.88671875" style="35" customWidth="1"/>
    <col min="6641" max="6641" width="8.6640625" style="35" customWidth="1"/>
    <col min="6642" max="6646" width="0" style="35" hidden="1" customWidth="1"/>
    <col min="6647" max="6648" width="7.44140625" style="35" customWidth="1"/>
    <col min="6649" max="6649" width="0" style="35" hidden="1" customWidth="1"/>
    <col min="6650" max="6653" width="7.44140625" style="35" customWidth="1"/>
    <col min="6654" max="6885" width="8.88671875" style="35"/>
    <col min="6886" max="6886" width="11.109375" style="35" customWidth="1"/>
    <col min="6887" max="6887" width="6.77734375" style="35" customWidth="1"/>
    <col min="6888" max="6888" width="10.44140625" style="35" customWidth="1"/>
    <col min="6889" max="6889" width="6.33203125" style="35" customWidth="1"/>
    <col min="6890" max="6890" width="5.44140625" style="35" customWidth="1"/>
    <col min="6891" max="6891" width="5.33203125" style="35" customWidth="1"/>
    <col min="6892" max="6894" width="6.77734375" style="35" customWidth="1"/>
    <col min="6895" max="6895" width="5.21875" style="35" customWidth="1"/>
    <col min="6896" max="6896" width="5.88671875" style="35" customWidth="1"/>
    <col min="6897" max="6897" width="8.6640625" style="35" customWidth="1"/>
    <col min="6898" max="6902" width="0" style="35" hidden="1" customWidth="1"/>
    <col min="6903" max="6904" width="7.44140625" style="35" customWidth="1"/>
    <col min="6905" max="6905" width="0" style="35" hidden="1" customWidth="1"/>
    <col min="6906" max="6909" width="7.44140625" style="35" customWidth="1"/>
    <col min="6910" max="7141" width="8.88671875" style="35"/>
    <col min="7142" max="7142" width="11.109375" style="35" customWidth="1"/>
    <col min="7143" max="7143" width="6.77734375" style="35" customWidth="1"/>
    <col min="7144" max="7144" width="10.44140625" style="35" customWidth="1"/>
    <col min="7145" max="7145" width="6.33203125" style="35" customWidth="1"/>
    <col min="7146" max="7146" width="5.44140625" style="35" customWidth="1"/>
    <col min="7147" max="7147" width="5.33203125" style="35" customWidth="1"/>
    <col min="7148" max="7150" width="6.77734375" style="35" customWidth="1"/>
    <col min="7151" max="7151" width="5.21875" style="35" customWidth="1"/>
    <col min="7152" max="7152" width="5.88671875" style="35" customWidth="1"/>
    <col min="7153" max="7153" width="8.6640625" style="35" customWidth="1"/>
    <col min="7154" max="7158" width="0" style="35" hidden="1" customWidth="1"/>
    <col min="7159" max="7160" width="7.44140625" style="35" customWidth="1"/>
    <col min="7161" max="7161" width="0" style="35" hidden="1" customWidth="1"/>
    <col min="7162" max="7165" width="7.44140625" style="35" customWidth="1"/>
    <col min="7166" max="7397" width="8.88671875" style="35"/>
    <col min="7398" max="7398" width="11.109375" style="35" customWidth="1"/>
    <col min="7399" max="7399" width="6.77734375" style="35" customWidth="1"/>
    <col min="7400" max="7400" width="10.44140625" style="35" customWidth="1"/>
    <col min="7401" max="7401" width="6.33203125" style="35" customWidth="1"/>
    <col min="7402" max="7402" width="5.44140625" style="35" customWidth="1"/>
    <col min="7403" max="7403" width="5.33203125" style="35" customWidth="1"/>
    <col min="7404" max="7406" width="6.77734375" style="35" customWidth="1"/>
    <col min="7407" max="7407" width="5.21875" style="35" customWidth="1"/>
    <col min="7408" max="7408" width="5.88671875" style="35" customWidth="1"/>
    <col min="7409" max="7409" width="8.6640625" style="35" customWidth="1"/>
    <col min="7410" max="7414" width="0" style="35" hidden="1" customWidth="1"/>
    <col min="7415" max="7416" width="7.44140625" style="35" customWidth="1"/>
    <col min="7417" max="7417" width="0" style="35" hidden="1" customWidth="1"/>
    <col min="7418" max="7421" width="7.44140625" style="35" customWidth="1"/>
    <col min="7422" max="7653" width="8.88671875" style="35"/>
    <col min="7654" max="7654" width="11.109375" style="35" customWidth="1"/>
    <col min="7655" max="7655" width="6.77734375" style="35" customWidth="1"/>
    <col min="7656" max="7656" width="10.44140625" style="35" customWidth="1"/>
    <col min="7657" max="7657" width="6.33203125" style="35" customWidth="1"/>
    <col min="7658" max="7658" width="5.44140625" style="35" customWidth="1"/>
    <col min="7659" max="7659" width="5.33203125" style="35" customWidth="1"/>
    <col min="7660" max="7662" width="6.77734375" style="35" customWidth="1"/>
    <col min="7663" max="7663" width="5.21875" style="35" customWidth="1"/>
    <col min="7664" max="7664" width="5.88671875" style="35" customWidth="1"/>
    <col min="7665" max="7665" width="8.6640625" style="35" customWidth="1"/>
    <col min="7666" max="7670" width="0" style="35" hidden="1" customWidth="1"/>
    <col min="7671" max="7672" width="7.44140625" style="35" customWidth="1"/>
    <col min="7673" max="7673" width="0" style="35" hidden="1" customWidth="1"/>
    <col min="7674" max="7677" width="7.44140625" style="35" customWidth="1"/>
    <col min="7678" max="7909" width="8.88671875" style="35"/>
    <col min="7910" max="7910" width="11.109375" style="35" customWidth="1"/>
    <col min="7911" max="7911" width="6.77734375" style="35" customWidth="1"/>
    <col min="7912" max="7912" width="10.44140625" style="35" customWidth="1"/>
    <col min="7913" max="7913" width="6.33203125" style="35" customWidth="1"/>
    <col min="7914" max="7914" width="5.44140625" style="35" customWidth="1"/>
    <col min="7915" max="7915" width="5.33203125" style="35" customWidth="1"/>
    <col min="7916" max="7918" width="6.77734375" style="35" customWidth="1"/>
    <col min="7919" max="7919" width="5.21875" style="35" customWidth="1"/>
    <col min="7920" max="7920" width="5.88671875" style="35" customWidth="1"/>
    <col min="7921" max="7921" width="8.6640625" style="35" customWidth="1"/>
    <col min="7922" max="7926" width="0" style="35" hidden="1" customWidth="1"/>
    <col min="7927" max="7928" width="7.44140625" style="35" customWidth="1"/>
    <col min="7929" max="7929" width="0" style="35" hidden="1" customWidth="1"/>
    <col min="7930" max="7933" width="7.44140625" style="35" customWidth="1"/>
    <col min="7934" max="8165" width="8.88671875" style="35"/>
    <col min="8166" max="8166" width="11.109375" style="35" customWidth="1"/>
    <col min="8167" max="8167" width="6.77734375" style="35" customWidth="1"/>
    <col min="8168" max="8168" width="10.44140625" style="35" customWidth="1"/>
    <col min="8169" max="8169" width="6.33203125" style="35" customWidth="1"/>
    <col min="8170" max="8170" width="5.44140625" style="35" customWidth="1"/>
    <col min="8171" max="8171" width="5.33203125" style="35" customWidth="1"/>
    <col min="8172" max="8174" width="6.77734375" style="35" customWidth="1"/>
    <col min="8175" max="8175" width="5.21875" style="35" customWidth="1"/>
    <col min="8176" max="8176" width="5.88671875" style="35" customWidth="1"/>
    <col min="8177" max="8177" width="8.6640625" style="35" customWidth="1"/>
    <col min="8178" max="8182" width="0" style="35" hidden="1" customWidth="1"/>
    <col min="8183" max="8184" width="7.44140625" style="35" customWidth="1"/>
    <col min="8185" max="8185" width="0" style="35" hidden="1" customWidth="1"/>
    <col min="8186" max="8189" width="7.44140625" style="35" customWidth="1"/>
    <col min="8190" max="8421" width="8.88671875" style="35"/>
    <col min="8422" max="8422" width="11.109375" style="35" customWidth="1"/>
    <col min="8423" max="8423" width="6.77734375" style="35" customWidth="1"/>
    <col min="8424" max="8424" width="10.44140625" style="35" customWidth="1"/>
    <col min="8425" max="8425" width="6.33203125" style="35" customWidth="1"/>
    <col min="8426" max="8426" width="5.44140625" style="35" customWidth="1"/>
    <col min="8427" max="8427" width="5.33203125" style="35" customWidth="1"/>
    <col min="8428" max="8430" width="6.77734375" style="35" customWidth="1"/>
    <col min="8431" max="8431" width="5.21875" style="35" customWidth="1"/>
    <col min="8432" max="8432" width="5.88671875" style="35" customWidth="1"/>
    <col min="8433" max="8433" width="8.6640625" style="35" customWidth="1"/>
    <col min="8434" max="8438" width="0" style="35" hidden="1" customWidth="1"/>
    <col min="8439" max="8440" width="7.44140625" style="35" customWidth="1"/>
    <col min="8441" max="8441" width="0" style="35" hidden="1" customWidth="1"/>
    <col min="8442" max="8445" width="7.44140625" style="35" customWidth="1"/>
    <col min="8446" max="8677" width="8.88671875" style="35"/>
    <col min="8678" max="8678" width="11.109375" style="35" customWidth="1"/>
    <col min="8679" max="8679" width="6.77734375" style="35" customWidth="1"/>
    <col min="8680" max="8680" width="10.44140625" style="35" customWidth="1"/>
    <col min="8681" max="8681" width="6.33203125" style="35" customWidth="1"/>
    <col min="8682" max="8682" width="5.44140625" style="35" customWidth="1"/>
    <col min="8683" max="8683" width="5.33203125" style="35" customWidth="1"/>
    <col min="8684" max="8686" width="6.77734375" style="35" customWidth="1"/>
    <col min="8687" max="8687" width="5.21875" style="35" customWidth="1"/>
    <col min="8688" max="8688" width="5.88671875" style="35" customWidth="1"/>
    <col min="8689" max="8689" width="8.6640625" style="35" customWidth="1"/>
    <col min="8690" max="8694" width="0" style="35" hidden="1" customWidth="1"/>
    <col min="8695" max="8696" width="7.44140625" style="35" customWidth="1"/>
    <col min="8697" max="8697" width="0" style="35" hidden="1" customWidth="1"/>
    <col min="8698" max="8701" width="7.44140625" style="35" customWidth="1"/>
    <col min="8702" max="8933" width="8.88671875" style="35"/>
    <col min="8934" max="8934" width="11.109375" style="35" customWidth="1"/>
    <col min="8935" max="8935" width="6.77734375" style="35" customWidth="1"/>
    <col min="8936" max="8936" width="10.44140625" style="35" customWidth="1"/>
    <col min="8937" max="8937" width="6.33203125" style="35" customWidth="1"/>
    <col min="8938" max="8938" width="5.44140625" style="35" customWidth="1"/>
    <col min="8939" max="8939" width="5.33203125" style="35" customWidth="1"/>
    <col min="8940" max="8942" width="6.77734375" style="35" customWidth="1"/>
    <col min="8943" max="8943" width="5.21875" style="35" customWidth="1"/>
    <col min="8944" max="8944" width="5.88671875" style="35" customWidth="1"/>
    <col min="8945" max="8945" width="8.6640625" style="35" customWidth="1"/>
    <col min="8946" max="8950" width="0" style="35" hidden="1" customWidth="1"/>
    <col min="8951" max="8952" width="7.44140625" style="35" customWidth="1"/>
    <col min="8953" max="8953" width="0" style="35" hidden="1" customWidth="1"/>
    <col min="8954" max="8957" width="7.44140625" style="35" customWidth="1"/>
    <col min="8958" max="9189" width="8.88671875" style="35"/>
    <col min="9190" max="9190" width="11.109375" style="35" customWidth="1"/>
    <col min="9191" max="9191" width="6.77734375" style="35" customWidth="1"/>
    <col min="9192" max="9192" width="10.44140625" style="35" customWidth="1"/>
    <col min="9193" max="9193" width="6.33203125" style="35" customWidth="1"/>
    <col min="9194" max="9194" width="5.44140625" style="35" customWidth="1"/>
    <col min="9195" max="9195" width="5.33203125" style="35" customWidth="1"/>
    <col min="9196" max="9198" width="6.77734375" style="35" customWidth="1"/>
    <col min="9199" max="9199" width="5.21875" style="35" customWidth="1"/>
    <col min="9200" max="9200" width="5.88671875" style="35" customWidth="1"/>
    <col min="9201" max="9201" width="8.6640625" style="35" customWidth="1"/>
    <col min="9202" max="9206" width="0" style="35" hidden="1" customWidth="1"/>
    <col min="9207" max="9208" width="7.44140625" style="35" customWidth="1"/>
    <col min="9209" max="9209" width="0" style="35" hidden="1" customWidth="1"/>
    <col min="9210" max="9213" width="7.44140625" style="35" customWidth="1"/>
    <col min="9214" max="9445" width="8.88671875" style="35"/>
    <col min="9446" max="9446" width="11.109375" style="35" customWidth="1"/>
    <col min="9447" max="9447" width="6.77734375" style="35" customWidth="1"/>
    <col min="9448" max="9448" width="10.44140625" style="35" customWidth="1"/>
    <col min="9449" max="9449" width="6.33203125" style="35" customWidth="1"/>
    <col min="9450" max="9450" width="5.44140625" style="35" customWidth="1"/>
    <col min="9451" max="9451" width="5.33203125" style="35" customWidth="1"/>
    <col min="9452" max="9454" width="6.77734375" style="35" customWidth="1"/>
    <col min="9455" max="9455" width="5.21875" style="35" customWidth="1"/>
    <col min="9456" max="9456" width="5.88671875" style="35" customWidth="1"/>
    <col min="9457" max="9457" width="8.6640625" style="35" customWidth="1"/>
    <col min="9458" max="9462" width="0" style="35" hidden="1" customWidth="1"/>
    <col min="9463" max="9464" width="7.44140625" style="35" customWidth="1"/>
    <col min="9465" max="9465" width="0" style="35" hidden="1" customWidth="1"/>
    <col min="9466" max="9469" width="7.44140625" style="35" customWidth="1"/>
    <col min="9470" max="9701" width="8.88671875" style="35"/>
    <col min="9702" max="9702" width="11.109375" style="35" customWidth="1"/>
    <col min="9703" max="9703" width="6.77734375" style="35" customWidth="1"/>
    <col min="9704" max="9704" width="10.44140625" style="35" customWidth="1"/>
    <col min="9705" max="9705" width="6.33203125" style="35" customWidth="1"/>
    <col min="9706" max="9706" width="5.44140625" style="35" customWidth="1"/>
    <col min="9707" max="9707" width="5.33203125" style="35" customWidth="1"/>
    <col min="9708" max="9710" width="6.77734375" style="35" customWidth="1"/>
    <col min="9711" max="9711" width="5.21875" style="35" customWidth="1"/>
    <col min="9712" max="9712" width="5.88671875" style="35" customWidth="1"/>
    <col min="9713" max="9713" width="8.6640625" style="35" customWidth="1"/>
    <col min="9714" max="9718" width="0" style="35" hidden="1" customWidth="1"/>
    <col min="9719" max="9720" width="7.44140625" style="35" customWidth="1"/>
    <col min="9721" max="9721" width="0" style="35" hidden="1" customWidth="1"/>
    <col min="9722" max="9725" width="7.44140625" style="35" customWidth="1"/>
    <col min="9726" max="9957" width="8.88671875" style="35"/>
    <col min="9958" max="9958" width="11.109375" style="35" customWidth="1"/>
    <col min="9959" max="9959" width="6.77734375" style="35" customWidth="1"/>
    <col min="9960" max="9960" width="10.44140625" style="35" customWidth="1"/>
    <col min="9961" max="9961" width="6.33203125" style="35" customWidth="1"/>
    <col min="9962" max="9962" width="5.44140625" style="35" customWidth="1"/>
    <col min="9963" max="9963" width="5.33203125" style="35" customWidth="1"/>
    <col min="9964" max="9966" width="6.77734375" style="35" customWidth="1"/>
    <col min="9967" max="9967" width="5.21875" style="35" customWidth="1"/>
    <col min="9968" max="9968" width="5.88671875" style="35" customWidth="1"/>
    <col min="9969" max="9969" width="8.6640625" style="35" customWidth="1"/>
    <col min="9970" max="9974" width="0" style="35" hidden="1" customWidth="1"/>
    <col min="9975" max="9976" width="7.44140625" style="35" customWidth="1"/>
    <col min="9977" max="9977" width="0" style="35" hidden="1" customWidth="1"/>
    <col min="9978" max="9981" width="7.44140625" style="35" customWidth="1"/>
    <col min="9982" max="10213" width="8.88671875" style="35"/>
    <col min="10214" max="10214" width="11.109375" style="35" customWidth="1"/>
    <col min="10215" max="10215" width="6.77734375" style="35" customWidth="1"/>
    <col min="10216" max="10216" width="10.44140625" style="35" customWidth="1"/>
    <col min="10217" max="10217" width="6.33203125" style="35" customWidth="1"/>
    <col min="10218" max="10218" width="5.44140625" style="35" customWidth="1"/>
    <col min="10219" max="10219" width="5.33203125" style="35" customWidth="1"/>
    <col min="10220" max="10222" width="6.77734375" style="35" customWidth="1"/>
    <col min="10223" max="10223" width="5.21875" style="35" customWidth="1"/>
    <col min="10224" max="10224" width="5.88671875" style="35" customWidth="1"/>
    <col min="10225" max="10225" width="8.6640625" style="35" customWidth="1"/>
    <col min="10226" max="10230" width="0" style="35" hidden="1" customWidth="1"/>
    <col min="10231" max="10232" width="7.44140625" style="35" customWidth="1"/>
    <col min="10233" max="10233" width="0" style="35" hidden="1" customWidth="1"/>
    <col min="10234" max="10237" width="7.44140625" style="35" customWidth="1"/>
    <col min="10238" max="10469" width="8.88671875" style="35"/>
    <col min="10470" max="10470" width="11.109375" style="35" customWidth="1"/>
    <col min="10471" max="10471" width="6.77734375" style="35" customWidth="1"/>
    <col min="10472" max="10472" width="10.44140625" style="35" customWidth="1"/>
    <col min="10473" max="10473" width="6.33203125" style="35" customWidth="1"/>
    <col min="10474" max="10474" width="5.44140625" style="35" customWidth="1"/>
    <col min="10475" max="10475" width="5.33203125" style="35" customWidth="1"/>
    <col min="10476" max="10478" width="6.77734375" style="35" customWidth="1"/>
    <col min="10479" max="10479" width="5.21875" style="35" customWidth="1"/>
    <col min="10480" max="10480" width="5.88671875" style="35" customWidth="1"/>
    <col min="10481" max="10481" width="8.6640625" style="35" customWidth="1"/>
    <col min="10482" max="10486" width="0" style="35" hidden="1" customWidth="1"/>
    <col min="10487" max="10488" width="7.44140625" style="35" customWidth="1"/>
    <col min="10489" max="10489" width="0" style="35" hidden="1" customWidth="1"/>
    <col min="10490" max="10493" width="7.44140625" style="35" customWidth="1"/>
    <col min="10494" max="10725" width="8.88671875" style="35"/>
    <col min="10726" max="10726" width="11.109375" style="35" customWidth="1"/>
    <col min="10727" max="10727" width="6.77734375" style="35" customWidth="1"/>
    <col min="10728" max="10728" width="10.44140625" style="35" customWidth="1"/>
    <col min="10729" max="10729" width="6.33203125" style="35" customWidth="1"/>
    <col min="10730" max="10730" width="5.44140625" style="35" customWidth="1"/>
    <col min="10731" max="10731" width="5.33203125" style="35" customWidth="1"/>
    <col min="10732" max="10734" width="6.77734375" style="35" customWidth="1"/>
    <col min="10735" max="10735" width="5.21875" style="35" customWidth="1"/>
    <col min="10736" max="10736" width="5.88671875" style="35" customWidth="1"/>
    <col min="10737" max="10737" width="8.6640625" style="35" customWidth="1"/>
    <col min="10738" max="10742" width="0" style="35" hidden="1" customWidth="1"/>
    <col min="10743" max="10744" width="7.44140625" style="35" customWidth="1"/>
    <col min="10745" max="10745" width="0" style="35" hidden="1" customWidth="1"/>
    <col min="10746" max="10749" width="7.44140625" style="35" customWidth="1"/>
    <col min="10750" max="10981" width="8.88671875" style="35"/>
    <col min="10982" max="10982" width="11.109375" style="35" customWidth="1"/>
    <col min="10983" max="10983" width="6.77734375" style="35" customWidth="1"/>
    <col min="10984" max="10984" width="10.44140625" style="35" customWidth="1"/>
    <col min="10985" max="10985" width="6.33203125" style="35" customWidth="1"/>
    <col min="10986" max="10986" width="5.44140625" style="35" customWidth="1"/>
    <col min="10987" max="10987" width="5.33203125" style="35" customWidth="1"/>
    <col min="10988" max="10990" width="6.77734375" style="35" customWidth="1"/>
    <col min="10991" max="10991" width="5.21875" style="35" customWidth="1"/>
    <col min="10992" max="10992" width="5.88671875" style="35" customWidth="1"/>
    <col min="10993" max="10993" width="8.6640625" style="35" customWidth="1"/>
    <col min="10994" max="10998" width="0" style="35" hidden="1" customWidth="1"/>
    <col min="10999" max="11000" width="7.44140625" style="35" customWidth="1"/>
    <col min="11001" max="11001" width="0" style="35" hidden="1" customWidth="1"/>
    <col min="11002" max="11005" width="7.44140625" style="35" customWidth="1"/>
    <col min="11006" max="11237" width="8.88671875" style="35"/>
    <col min="11238" max="11238" width="11.109375" style="35" customWidth="1"/>
    <col min="11239" max="11239" width="6.77734375" style="35" customWidth="1"/>
    <col min="11240" max="11240" width="10.44140625" style="35" customWidth="1"/>
    <col min="11241" max="11241" width="6.33203125" style="35" customWidth="1"/>
    <col min="11242" max="11242" width="5.44140625" style="35" customWidth="1"/>
    <col min="11243" max="11243" width="5.33203125" style="35" customWidth="1"/>
    <col min="11244" max="11246" width="6.77734375" style="35" customWidth="1"/>
    <col min="11247" max="11247" width="5.21875" style="35" customWidth="1"/>
    <col min="11248" max="11248" width="5.88671875" style="35" customWidth="1"/>
    <col min="11249" max="11249" width="8.6640625" style="35" customWidth="1"/>
    <col min="11250" max="11254" width="0" style="35" hidden="1" customWidth="1"/>
    <col min="11255" max="11256" width="7.44140625" style="35" customWidth="1"/>
    <col min="11257" max="11257" width="0" style="35" hidden="1" customWidth="1"/>
    <col min="11258" max="11261" width="7.44140625" style="35" customWidth="1"/>
    <col min="11262" max="11493" width="8.88671875" style="35"/>
    <col min="11494" max="11494" width="11.109375" style="35" customWidth="1"/>
    <col min="11495" max="11495" width="6.77734375" style="35" customWidth="1"/>
    <col min="11496" max="11496" width="10.44140625" style="35" customWidth="1"/>
    <col min="11497" max="11497" width="6.33203125" style="35" customWidth="1"/>
    <col min="11498" max="11498" width="5.44140625" style="35" customWidth="1"/>
    <col min="11499" max="11499" width="5.33203125" style="35" customWidth="1"/>
    <col min="11500" max="11502" width="6.77734375" style="35" customWidth="1"/>
    <col min="11503" max="11503" width="5.21875" style="35" customWidth="1"/>
    <col min="11504" max="11504" width="5.88671875" style="35" customWidth="1"/>
    <col min="11505" max="11505" width="8.6640625" style="35" customWidth="1"/>
    <col min="11506" max="11510" width="0" style="35" hidden="1" customWidth="1"/>
    <col min="11511" max="11512" width="7.44140625" style="35" customWidth="1"/>
    <col min="11513" max="11513" width="0" style="35" hidden="1" customWidth="1"/>
    <col min="11514" max="11517" width="7.44140625" style="35" customWidth="1"/>
    <col min="11518" max="11749" width="8.88671875" style="35"/>
    <col min="11750" max="11750" width="11.109375" style="35" customWidth="1"/>
    <col min="11751" max="11751" width="6.77734375" style="35" customWidth="1"/>
    <col min="11752" max="11752" width="10.44140625" style="35" customWidth="1"/>
    <col min="11753" max="11753" width="6.33203125" style="35" customWidth="1"/>
    <col min="11754" max="11754" width="5.44140625" style="35" customWidth="1"/>
    <col min="11755" max="11755" width="5.33203125" style="35" customWidth="1"/>
    <col min="11756" max="11758" width="6.77734375" style="35" customWidth="1"/>
    <col min="11759" max="11759" width="5.21875" style="35" customWidth="1"/>
    <col min="11760" max="11760" width="5.88671875" style="35" customWidth="1"/>
    <col min="11761" max="11761" width="8.6640625" style="35" customWidth="1"/>
    <col min="11762" max="11766" width="0" style="35" hidden="1" customWidth="1"/>
    <col min="11767" max="11768" width="7.44140625" style="35" customWidth="1"/>
    <col min="11769" max="11769" width="0" style="35" hidden="1" customWidth="1"/>
    <col min="11770" max="11773" width="7.44140625" style="35" customWidth="1"/>
    <col min="11774" max="12005" width="8.88671875" style="35"/>
    <col min="12006" max="12006" width="11.109375" style="35" customWidth="1"/>
    <col min="12007" max="12007" width="6.77734375" style="35" customWidth="1"/>
    <col min="12008" max="12008" width="10.44140625" style="35" customWidth="1"/>
    <col min="12009" max="12009" width="6.33203125" style="35" customWidth="1"/>
    <col min="12010" max="12010" width="5.44140625" style="35" customWidth="1"/>
    <col min="12011" max="12011" width="5.33203125" style="35" customWidth="1"/>
    <col min="12012" max="12014" width="6.77734375" style="35" customWidth="1"/>
    <col min="12015" max="12015" width="5.21875" style="35" customWidth="1"/>
    <col min="12016" max="12016" width="5.88671875" style="35" customWidth="1"/>
    <col min="12017" max="12017" width="8.6640625" style="35" customWidth="1"/>
    <col min="12018" max="12022" width="0" style="35" hidden="1" customWidth="1"/>
    <col min="12023" max="12024" width="7.44140625" style="35" customWidth="1"/>
    <col min="12025" max="12025" width="0" style="35" hidden="1" customWidth="1"/>
    <col min="12026" max="12029" width="7.44140625" style="35" customWidth="1"/>
    <col min="12030" max="12261" width="8.88671875" style="35"/>
    <col min="12262" max="12262" width="11.109375" style="35" customWidth="1"/>
    <col min="12263" max="12263" width="6.77734375" style="35" customWidth="1"/>
    <col min="12264" max="12264" width="10.44140625" style="35" customWidth="1"/>
    <col min="12265" max="12265" width="6.33203125" style="35" customWidth="1"/>
    <col min="12266" max="12266" width="5.44140625" style="35" customWidth="1"/>
    <col min="12267" max="12267" width="5.33203125" style="35" customWidth="1"/>
    <col min="12268" max="12270" width="6.77734375" style="35" customWidth="1"/>
    <col min="12271" max="12271" width="5.21875" style="35" customWidth="1"/>
    <col min="12272" max="12272" width="5.88671875" style="35" customWidth="1"/>
    <col min="12273" max="12273" width="8.6640625" style="35" customWidth="1"/>
    <col min="12274" max="12278" width="0" style="35" hidden="1" customWidth="1"/>
    <col min="12279" max="12280" width="7.44140625" style="35" customWidth="1"/>
    <col min="12281" max="12281" width="0" style="35" hidden="1" customWidth="1"/>
    <col min="12282" max="12285" width="7.44140625" style="35" customWidth="1"/>
    <col min="12286" max="12517" width="8.88671875" style="35"/>
    <col min="12518" max="12518" width="11.109375" style="35" customWidth="1"/>
    <col min="12519" max="12519" width="6.77734375" style="35" customWidth="1"/>
    <col min="12520" max="12520" width="10.44140625" style="35" customWidth="1"/>
    <col min="12521" max="12521" width="6.33203125" style="35" customWidth="1"/>
    <col min="12522" max="12522" width="5.44140625" style="35" customWidth="1"/>
    <col min="12523" max="12523" width="5.33203125" style="35" customWidth="1"/>
    <col min="12524" max="12526" width="6.77734375" style="35" customWidth="1"/>
    <col min="12527" max="12527" width="5.21875" style="35" customWidth="1"/>
    <col min="12528" max="12528" width="5.88671875" style="35" customWidth="1"/>
    <col min="12529" max="12529" width="8.6640625" style="35" customWidth="1"/>
    <col min="12530" max="12534" width="0" style="35" hidden="1" customWidth="1"/>
    <col min="12535" max="12536" width="7.44140625" style="35" customWidth="1"/>
    <col min="12537" max="12537" width="0" style="35" hidden="1" customWidth="1"/>
    <col min="12538" max="12541" width="7.44140625" style="35" customWidth="1"/>
    <col min="12542" max="12773" width="8.88671875" style="35"/>
    <col min="12774" max="12774" width="11.109375" style="35" customWidth="1"/>
    <col min="12775" max="12775" width="6.77734375" style="35" customWidth="1"/>
    <col min="12776" max="12776" width="10.44140625" style="35" customWidth="1"/>
    <col min="12777" max="12777" width="6.33203125" style="35" customWidth="1"/>
    <col min="12778" max="12778" width="5.44140625" style="35" customWidth="1"/>
    <col min="12779" max="12779" width="5.33203125" style="35" customWidth="1"/>
    <col min="12780" max="12782" width="6.77734375" style="35" customWidth="1"/>
    <col min="12783" max="12783" width="5.21875" style="35" customWidth="1"/>
    <col min="12784" max="12784" width="5.88671875" style="35" customWidth="1"/>
    <col min="12785" max="12785" width="8.6640625" style="35" customWidth="1"/>
    <col min="12786" max="12790" width="0" style="35" hidden="1" customWidth="1"/>
    <col min="12791" max="12792" width="7.44140625" style="35" customWidth="1"/>
    <col min="12793" max="12793" width="0" style="35" hidden="1" customWidth="1"/>
    <col min="12794" max="12797" width="7.44140625" style="35" customWidth="1"/>
    <col min="12798" max="13029" width="8.88671875" style="35"/>
    <col min="13030" max="13030" width="11.109375" style="35" customWidth="1"/>
    <col min="13031" max="13031" width="6.77734375" style="35" customWidth="1"/>
    <col min="13032" max="13032" width="10.44140625" style="35" customWidth="1"/>
    <col min="13033" max="13033" width="6.33203125" style="35" customWidth="1"/>
    <col min="13034" max="13034" width="5.44140625" style="35" customWidth="1"/>
    <col min="13035" max="13035" width="5.33203125" style="35" customWidth="1"/>
    <col min="13036" max="13038" width="6.77734375" style="35" customWidth="1"/>
    <col min="13039" max="13039" width="5.21875" style="35" customWidth="1"/>
    <col min="13040" max="13040" width="5.88671875" style="35" customWidth="1"/>
    <col min="13041" max="13041" width="8.6640625" style="35" customWidth="1"/>
    <col min="13042" max="13046" width="0" style="35" hidden="1" customWidth="1"/>
    <col min="13047" max="13048" width="7.44140625" style="35" customWidth="1"/>
    <col min="13049" max="13049" width="0" style="35" hidden="1" customWidth="1"/>
    <col min="13050" max="13053" width="7.44140625" style="35" customWidth="1"/>
    <col min="13054" max="13285" width="8.88671875" style="35"/>
    <col min="13286" max="13286" width="11.109375" style="35" customWidth="1"/>
    <col min="13287" max="13287" width="6.77734375" style="35" customWidth="1"/>
    <col min="13288" max="13288" width="10.44140625" style="35" customWidth="1"/>
    <col min="13289" max="13289" width="6.33203125" style="35" customWidth="1"/>
    <col min="13290" max="13290" width="5.44140625" style="35" customWidth="1"/>
    <col min="13291" max="13291" width="5.33203125" style="35" customWidth="1"/>
    <col min="13292" max="13294" width="6.77734375" style="35" customWidth="1"/>
    <col min="13295" max="13295" width="5.21875" style="35" customWidth="1"/>
    <col min="13296" max="13296" width="5.88671875" style="35" customWidth="1"/>
    <col min="13297" max="13297" width="8.6640625" style="35" customWidth="1"/>
    <col min="13298" max="13302" width="0" style="35" hidden="1" customWidth="1"/>
    <col min="13303" max="13304" width="7.44140625" style="35" customWidth="1"/>
    <col min="13305" max="13305" width="0" style="35" hidden="1" customWidth="1"/>
    <col min="13306" max="13309" width="7.44140625" style="35" customWidth="1"/>
    <col min="13310" max="13541" width="8.88671875" style="35"/>
    <col min="13542" max="13542" width="11.109375" style="35" customWidth="1"/>
    <col min="13543" max="13543" width="6.77734375" style="35" customWidth="1"/>
    <col min="13544" max="13544" width="10.44140625" style="35" customWidth="1"/>
    <col min="13545" max="13545" width="6.33203125" style="35" customWidth="1"/>
    <col min="13546" max="13546" width="5.44140625" style="35" customWidth="1"/>
    <col min="13547" max="13547" width="5.33203125" style="35" customWidth="1"/>
    <col min="13548" max="13550" width="6.77734375" style="35" customWidth="1"/>
    <col min="13551" max="13551" width="5.21875" style="35" customWidth="1"/>
    <col min="13552" max="13552" width="5.88671875" style="35" customWidth="1"/>
    <col min="13553" max="13553" width="8.6640625" style="35" customWidth="1"/>
    <col min="13554" max="13558" width="0" style="35" hidden="1" customWidth="1"/>
    <col min="13559" max="13560" width="7.44140625" style="35" customWidth="1"/>
    <col min="13561" max="13561" width="0" style="35" hidden="1" customWidth="1"/>
    <col min="13562" max="13565" width="7.44140625" style="35" customWidth="1"/>
    <col min="13566" max="13797" width="8.88671875" style="35"/>
    <col min="13798" max="13798" width="11.109375" style="35" customWidth="1"/>
    <col min="13799" max="13799" width="6.77734375" style="35" customWidth="1"/>
    <col min="13800" max="13800" width="10.44140625" style="35" customWidth="1"/>
    <col min="13801" max="13801" width="6.33203125" style="35" customWidth="1"/>
    <col min="13802" max="13802" width="5.44140625" style="35" customWidth="1"/>
    <col min="13803" max="13803" width="5.33203125" style="35" customWidth="1"/>
    <col min="13804" max="13806" width="6.77734375" style="35" customWidth="1"/>
    <col min="13807" max="13807" width="5.21875" style="35" customWidth="1"/>
    <col min="13808" max="13808" width="5.88671875" style="35" customWidth="1"/>
    <col min="13809" max="13809" width="8.6640625" style="35" customWidth="1"/>
    <col min="13810" max="13814" width="0" style="35" hidden="1" customWidth="1"/>
    <col min="13815" max="13816" width="7.44140625" style="35" customWidth="1"/>
    <col min="13817" max="13817" width="0" style="35" hidden="1" customWidth="1"/>
    <col min="13818" max="13821" width="7.44140625" style="35" customWidth="1"/>
    <col min="13822" max="14053" width="8.88671875" style="35"/>
    <col min="14054" max="14054" width="11.109375" style="35" customWidth="1"/>
    <col min="14055" max="14055" width="6.77734375" style="35" customWidth="1"/>
    <col min="14056" max="14056" width="10.44140625" style="35" customWidth="1"/>
    <col min="14057" max="14057" width="6.33203125" style="35" customWidth="1"/>
    <col min="14058" max="14058" width="5.44140625" style="35" customWidth="1"/>
    <col min="14059" max="14059" width="5.33203125" style="35" customWidth="1"/>
    <col min="14060" max="14062" width="6.77734375" style="35" customWidth="1"/>
    <col min="14063" max="14063" width="5.21875" style="35" customWidth="1"/>
    <col min="14064" max="14064" width="5.88671875" style="35" customWidth="1"/>
    <col min="14065" max="14065" width="8.6640625" style="35" customWidth="1"/>
    <col min="14066" max="14070" width="0" style="35" hidden="1" customWidth="1"/>
    <col min="14071" max="14072" width="7.44140625" style="35" customWidth="1"/>
    <col min="14073" max="14073" width="0" style="35" hidden="1" customWidth="1"/>
    <col min="14074" max="14077" width="7.44140625" style="35" customWidth="1"/>
    <col min="14078" max="14309" width="8.88671875" style="35"/>
    <col min="14310" max="14310" width="11.109375" style="35" customWidth="1"/>
    <col min="14311" max="14311" width="6.77734375" style="35" customWidth="1"/>
    <col min="14312" max="14312" width="10.44140625" style="35" customWidth="1"/>
    <col min="14313" max="14313" width="6.33203125" style="35" customWidth="1"/>
    <col min="14314" max="14314" width="5.44140625" style="35" customWidth="1"/>
    <col min="14315" max="14315" width="5.33203125" style="35" customWidth="1"/>
    <col min="14316" max="14318" width="6.77734375" style="35" customWidth="1"/>
    <col min="14319" max="14319" width="5.21875" style="35" customWidth="1"/>
    <col min="14320" max="14320" width="5.88671875" style="35" customWidth="1"/>
    <col min="14321" max="14321" width="8.6640625" style="35" customWidth="1"/>
    <col min="14322" max="14326" width="0" style="35" hidden="1" customWidth="1"/>
    <col min="14327" max="14328" width="7.44140625" style="35" customWidth="1"/>
    <col min="14329" max="14329" width="0" style="35" hidden="1" customWidth="1"/>
    <col min="14330" max="14333" width="7.44140625" style="35" customWidth="1"/>
    <col min="14334" max="14565" width="8.88671875" style="35"/>
    <col min="14566" max="14566" width="11.109375" style="35" customWidth="1"/>
    <col min="14567" max="14567" width="6.77734375" style="35" customWidth="1"/>
    <col min="14568" max="14568" width="10.44140625" style="35" customWidth="1"/>
    <col min="14569" max="14569" width="6.33203125" style="35" customWidth="1"/>
    <col min="14570" max="14570" width="5.44140625" style="35" customWidth="1"/>
    <col min="14571" max="14571" width="5.33203125" style="35" customWidth="1"/>
    <col min="14572" max="14574" width="6.77734375" style="35" customWidth="1"/>
    <col min="14575" max="14575" width="5.21875" style="35" customWidth="1"/>
    <col min="14576" max="14576" width="5.88671875" style="35" customWidth="1"/>
    <col min="14577" max="14577" width="8.6640625" style="35" customWidth="1"/>
    <col min="14578" max="14582" width="0" style="35" hidden="1" customWidth="1"/>
    <col min="14583" max="14584" width="7.44140625" style="35" customWidth="1"/>
    <col min="14585" max="14585" width="0" style="35" hidden="1" customWidth="1"/>
    <col min="14586" max="14589" width="7.44140625" style="35" customWidth="1"/>
    <col min="14590" max="14821" width="8.88671875" style="35"/>
    <col min="14822" max="14822" width="11.109375" style="35" customWidth="1"/>
    <col min="14823" max="14823" width="6.77734375" style="35" customWidth="1"/>
    <col min="14824" max="14824" width="10.44140625" style="35" customWidth="1"/>
    <col min="14825" max="14825" width="6.33203125" style="35" customWidth="1"/>
    <col min="14826" max="14826" width="5.44140625" style="35" customWidth="1"/>
    <col min="14827" max="14827" width="5.33203125" style="35" customWidth="1"/>
    <col min="14828" max="14830" width="6.77734375" style="35" customWidth="1"/>
    <col min="14831" max="14831" width="5.21875" style="35" customWidth="1"/>
    <col min="14832" max="14832" width="5.88671875" style="35" customWidth="1"/>
    <col min="14833" max="14833" width="8.6640625" style="35" customWidth="1"/>
    <col min="14834" max="14838" width="0" style="35" hidden="1" customWidth="1"/>
    <col min="14839" max="14840" width="7.44140625" style="35" customWidth="1"/>
    <col min="14841" max="14841" width="0" style="35" hidden="1" customWidth="1"/>
    <col min="14842" max="14845" width="7.44140625" style="35" customWidth="1"/>
    <col min="14846" max="15077" width="8.88671875" style="35"/>
    <col min="15078" max="15078" width="11.109375" style="35" customWidth="1"/>
    <col min="15079" max="15079" width="6.77734375" style="35" customWidth="1"/>
    <col min="15080" max="15080" width="10.44140625" style="35" customWidth="1"/>
    <col min="15081" max="15081" width="6.33203125" style="35" customWidth="1"/>
    <col min="15082" max="15082" width="5.44140625" style="35" customWidth="1"/>
    <col min="15083" max="15083" width="5.33203125" style="35" customWidth="1"/>
    <col min="15084" max="15086" width="6.77734375" style="35" customWidth="1"/>
    <col min="15087" max="15087" width="5.21875" style="35" customWidth="1"/>
    <col min="15088" max="15088" width="5.88671875" style="35" customWidth="1"/>
    <col min="15089" max="15089" width="8.6640625" style="35" customWidth="1"/>
    <col min="15090" max="15094" width="0" style="35" hidden="1" customWidth="1"/>
    <col min="15095" max="15096" width="7.44140625" style="35" customWidth="1"/>
    <col min="15097" max="15097" width="0" style="35" hidden="1" customWidth="1"/>
    <col min="15098" max="15101" width="7.44140625" style="35" customWidth="1"/>
    <col min="15102" max="15333" width="8.88671875" style="35"/>
    <col min="15334" max="15334" width="11.109375" style="35" customWidth="1"/>
    <col min="15335" max="15335" width="6.77734375" style="35" customWidth="1"/>
    <col min="15336" max="15336" width="10.44140625" style="35" customWidth="1"/>
    <col min="15337" max="15337" width="6.33203125" style="35" customWidth="1"/>
    <col min="15338" max="15338" width="5.44140625" style="35" customWidth="1"/>
    <col min="15339" max="15339" width="5.33203125" style="35" customWidth="1"/>
    <col min="15340" max="15342" width="6.77734375" style="35" customWidth="1"/>
    <col min="15343" max="15343" width="5.21875" style="35" customWidth="1"/>
    <col min="15344" max="15344" width="5.88671875" style="35" customWidth="1"/>
    <col min="15345" max="15345" width="8.6640625" style="35" customWidth="1"/>
    <col min="15346" max="15350" width="0" style="35" hidden="1" customWidth="1"/>
    <col min="15351" max="15352" width="7.44140625" style="35" customWidth="1"/>
    <col min="15353" max="15353" width="0" style="35" hidden="1" customWidth="1"/>
    <col min="15354" max="15357" width="7.44140625" style="35" customWidth="1"/>
    <col min="15358" max="15589" width="8.88671875" style="35"/>
    <col min="15590" max="15590" width="11.109375" style="35" customWidth="1"/>
    <col min="15591" max="15591" width="6.77734375" style="35" customWidth="1"/>
    <col min="15592" max="15592" width="10.44140625" style="35" customWidth="1"/>
    <col min="15593" max="15593" width="6.33203125" style="35" customWidth="1"/>
    <col min="15594" max="15594" width="5.44140625" style="35" customWidth="1"/>
    <col min="15595" max="15595" width="5.33203125" style="35" customWidth="1"/>
    <col min="15596" max="15598" width="6.77734375" style="35" customWidth="1"/>
    <col min="15599" max="15599" width="5.21875" style="35" customWidth="1"/>
    <col min="15600" max="15600" width="5.88671875" style="35" customWidth="1"/>
    <col min="15601" max="15601" width="8.6640625" style="35" customWidth="1"/>
    <col min="15602" max="15606" width="0" style="35" hidden="1" customWidth="1"/>
    <col min="15607" max="15608" width="7.44140625" style="35" customWidth="1"/>
    <col min="15609" max="15609" width="0" style="35" hidden="1" customWidth="1"/>
    <col min="15610" max="15613" width="7.44140625" style="35" customWidth="1"/>
    <col min="15614" max="15845" width="8.88671875" style="35"/>
    <col min="15846" max="15846" width="11.109375" style="35" customWidth="1"/>
    <col min="15847" max="15847" width="6.77734375" style="35" customWidth="1"/>
    <col min="15848" max="15848" width="10.44140625" style="35" customWidth="1"/>
    <col min="15849" max="15849" width="6.33203125" style="35" customWidth="1"/>
    <col min="15850" max="15850" width="5.44140625" style="35" customWidth="1"/>
    <col min="15851" max="15851" width="5.33203125" style="35" customWidth="1"/>
    <col min="15852" max="15854" width="6.77734375" style="35" customWidth="1"/>
    <col min="15855" max="15855" width="5.21875" style="35" customWidth="1"/>
    <col min="15856" max="15856" width="5.88671875" style="35" customWidth="1"/>
    <col min="15857" max="15857" width="8.6640625" style="35" customWidth="1"/>
    <col min="15858" max="15862" width="0" style="35" hidden="1" customWidth="1"/>
    <col min="15863" max="15864" width="7.44140625" style="35" customWidth="1"/>
    <col min="15865" max="15865" width="0" style="35" hidden="1" customWidth="1"/>
    <col min="15866" max="15869" width="7.44140625" style="35" customWidth="1"/>
    <col min="15870" max="16101" width="8.88671875" style="35"/>
    <col min="16102" max="16102" width="11.109375" style="35" customWidth="1"/>
    <col min="16103" max="16103" width="6.77734375" style="35" customWidth="1"/>
    <col min="16104" max="16104" width="10.44140625" style="35" customWidth="1"/>
    <col min="16105" max="16105" width="6.33203125" style="35" customWidth="1"/>
    <col min="16106" max="16106" width="5.44140625" style="35" customWidth="1"/>
    <col min="16107" max="16107" width="5.33203125" style="35" customWidth="1"/>
    <col min="16108" max="16110" width="6.77734375" style="35" customWidth="1"/>
    <col min="16111" max="16111" width="5.21875" style="35" customWidth="1"/>
    <col min="16112" max="16112" width="5.88671875" style="35" customWidth="1"/>
    <col min="16113" max="16113" width="8.6640625" style="35" customWidth="1"/>
    <col min="16114" max="16118" width="0" style="35" hidden="1" customWidth="1"/>
    <col min="16119" max="16120" width="7.44140625" style="35" customWidth="1"/>
    <col min="16121" max="16121" width="0" style="35" hidden="1" customWidth="1"/>
    <col min="16122" max="16125" width="7.44140625" style="35" customWidth="1"/>
    <col min="16126" max="16358" width="8.88671875" style="35"/>
    <col min="16359" max="16362" width="8.88671875" style="35" customWidth="1"/>
    <col min="16363" max="16384" width="8.88671875" style="35"/>
  </cols>
  <sheetData>
    <row r="1" spans="1:19" s="36" customFormat="1" ht="20.100000000000001" customHeight="1">
      <c r="A1" s="53" t="s">
        <v>118</v>
      </c>
    </row>
    <row r="2" spans="1:19" ht="30" customHeight="1">
      <c r="A2" s="282" t="s">
        <v>249</v>
      </c>
      <c r="B2" s="282"/>
      <c r="C2" s="282"/>
      <c r="D2" s="282"/>
    </row>
    <row r="3" spans="1:19" ht="20.100000000000001" customHeight="1">
      <c r="A3" s="85"/>
      <c r="B3" s="85"/>
      <c r="C3" s="85"/>
      <c r="D3" s="85"/>
    </row>
    <row r="4" spans="1:19" ht="20.100000000000001" customHeight="1">
      <c r="A4" s="70"/>
      <c r="B4" s="70"/>
      <c r="C4" s="200"/>
      <c r="D4" s="56" t="s">
        <v>41</v>
      </c>
    </row>
    <row r="5" spans="1:19" ht="39.950000000000003" customHeight="1">
      <c r="A5" s="279" t="s">
        <v>136</v>
      </c>
      <c r="B5" s="280"/>
      <c r="C5" s="198" t="s">
        <v>2</v>
      </c>
      <c r="D5" s="195" t="s">
        <v>137</v>
      </c>
      <c r="F5" s="71"/>
      <c r="G5" s="71"/>
      <c r="H5" s="71"/>
      <c r="I5" s="71"/>
      <c r="J5" s="71"/>
    </row>
    <row r="6" spans="1:19" ht="29.1" customHeight="1">
      <c r="A6" s="283" t="s">
        <v>208</v>
      </c>
      <c r="B6" s="206" t="s">
        <v>192</v>
      </c>
      <c r="C6" s="211">
        <f>INT(노임!D6*J6)</f>
        <v>2194470</v>
      </c>
      <c r="D6" s="207" t="s">
        <v>250</v>
      </c>
      <c r="F6" s="86" t="s">
        <v>251</v>
      </c>
      <c r="G6" s="74"/>
      <c r="H6" s="74"/>
      <c r="I6" s="74">
        <f>(16*7/40)*8</f>
        <v>22.4</v>
      </c>
      <c r="J6" s="75">
        <f>((16*7+22.4)*4.35)/3</f>
        <v>194.88</v>
      </c>
      <c r="L6" s="289" t="s">
        <v>262</v>
      </c>
      <c r="M6" s="290"/>
      <c r="N6" s="291"/>
      <c r="O6" s="72"/>
      <c r="P6" s="276" t="s">
        <v>265</v>
      </c>
      <c r="Q6" s="277"/>
      <c r="R6" s="277"/>
      <c r="S6" s="278"/>
    </row>
    <row r="7" spans="1:19" ht="29.1" customHeight="1">
      <c r="A7" s="284"/>
      <c r="B7" s="205" t="s">
        <v>193</v>
      </c>
      <c r="C7" s="194">
        <f>SUM(C8:C11)</f>
        <v>262916</v>
      </c>
      <c r="D7" s="208" t="s">
        <v>149</v>
      </c>
      <c r="F7" s="87"/>
      <c r="G7" s="74"/>
      <c r="H7" s="74"/>
      <c r="I7" s="74"/>
      <c r="J7" s="75"/>
      <c r="L7" s="241" t="s">
        <v>255</v>
      </c>
      <c r="M7" s="241" t="s">
        <v>256</v>
      </c>
      <c r="N7" s="241" t="s">
        <v>257</v>
      </c>
      <c r="O7" s="72"/>
      <c r="P7" s="242" t="s">
        <v>267</v>
      </c>
      <c r="Q7" s="243" t="s">
        <v>280</v>
      </c>
      <c r="R7" s="243" t="s">
        <v>293</v>
      </c>
      <c r="S7" s="243" t="s">
        <v>281</v>
      </c>
    </row>
    <row r="8" spans="1:19" ht="29.1" customHeight="1">
      <c r="A8" s="284"/>
      <c r="B8" s="205" t="s">
        <v>194</v>
      </c>
      <c r="C8" s="194">
        <f>INT((노임!C7*J8)/I8)</f>
        <v>80620</v>
      </c>
      <c r="D8" s="209" t="s">
        <v>248</v>
      </c>
      <c r="F8" s="73"/>
      <c r="G8" s="76"/>
      <c r="H8" s="77"/>
      <c r="I8" s="78">
        <v>12</v>
      </c>
      <c r="J8" s="79">
        <v>11</v>
      </c>
      <c r="L8" s="241">
        <v>26</v>
      </c>
      <c r="M8" s="241">
        <v>26</v>
      </c>
      <c r="N8" s="241">
        <v>10</v>
      </c>
      <c r="O8" s="72"/>
      <c r="P8" s="242" t="s">
        <v>269</v>
      </c>
      <c r="Q8" s="243" t="s">
        <v>263</v>
      </c>
      <c r="R8" s="243" t="s">
        <v>282</v>
      </c>
      <c r="S8" s="243"/>
    </row>
    <row r="9" spans="1:19" ht="29.1" customHeight="1">
      <c r="A9" s="284"/>
      <c r="B9" s="205" t="s">
        <v>195</v>
      </c>
      <c r="C9" s="194">
        <f>INT(노임!D7*J9*1.5)</f>
        <v>0</v>
      </c>
      <c r="D9" s="209" t="s">
        <v>222</v>
      </c>
      <c r="F9" s="88"/>
      <c r="G9" s="77"/>
      <c r="H9" s="77"/>
      <c r="I9" s="77"/>
      <c r="J9" s="75"/>
      <c r="L9" s="241" t="s">
        <v>263</v>
      </c>
      <c r="M9" s="241"/>
      <c r="N9" s="241">
        <f>N8-1</f>
        <v>9</v>
      </c>
      <c r="O9" s="72"/>
      <c r="P9" s="242" t="s">
        <v>270</v>
      </c>
      <c r="Q9" s="243"/>
      <c r="R9" s="243"/>
      <c r="S9" s="243"/>
    </row>
    <row r="10" spans="1:19" ht="29.1" customHeight="1">
      <c r="A10" s="284"/>
      <c r="B10" s="205" t="s">
        <v>196</v>
      </c>
      <c r="C10" s="194">
        <f>INT(노임!D7*J10*0.5)</f>
        <v>119503</v>
      </c>
      <c r="D10" s="209" t="s">
        <v>252</v>
      </c>
      <c r="F10" s="86" t="s">
        <v>131</v>
      </c>
      <c r="G10" s="74"/>
      <c r="H10" s="74"/>
      <c r="I10" s="74"/>
      <c r="J10" s="238">
        <f>(((7*2)*4.35)/3)</f>
        <v>20.299999999999997</v>
      </c>
      <c r="L10" s="72"/>
      <c r="M10" s="244"/>
      <c r="N10" s="244"/>
      <c r="O10" s="72"/>
      <c r="P10" s="242" t="s">
        <v>271</v>
      </c>
      <c r="Q10" s="243"/>
      <c r="R10" s="243"/>
      <c r="S10" s="243"/>
    </row>
    <row r="11" spans="1:19" ht="29.1" customHeight="1">
      <c r="A11" s="284"/>
      <c r="B11" s="205" t="s">
        <v>197</v>
      </c>
      <c r="C11" s="194">
        <f>INT(노임!D7*J11*1.5)</f>
        <v>62793</v>
      </c>
      <c r="D11" s="209" t="s">
        <v>294</v>
      </c>
      <c r="F11" s="86" t="s">
        <v>288</v>
      </c>
      <c r="G11" s="239"/>
      <c r="H11" s="239"/>
      <c r="I11" s="239"/>
      <c r="J11" s="238">
        <f>16*8/12/3</f>
        <v>3.5555555555555554</v>
      </c>
      <c r="L11" s="292" t="s">
        <v>264</v>
      </c>
      <c r="M11" s="292"/>
      <c r="N11" s="292"/>
      <c r="O11" s="70"/>
      <c r="P11" s="242" t="s">
        <v>272</v>
      </c>
      <c r="Q11" s="243" t="s">
        <v>283</v>
      </c>
      <c r="R11" s="243" t="s">
        <v>284</v>
      </c>
      <c r="S11" s="243" t="s">
        <v>285</v>
      </c>
    </row>
    <row r="12" spans="1:19" ht="29.1" customHeight="1">
      <c r="A12" s="284"/>
      <c r="B12" s="205" t="s">
        <v>253</v>
      </c>
      <c r="C12" s="194">
        <f>INT(노임!D7*J12*2)</f>
        <v>20931</v>
      </c>
      <c r="D12" s="209" t="s">
        <v>295</v>
      </c>
      <c r="F12" s="86"/>
      <c r="G12" s="239"/>
      <c r="H12" s="239"/>
      <c r="I12" s="240" t="s">
        <v>254</v>
      </c>
      <c r="J12" s="238">
        <f>16*2/12/3</f>
        <v>0.88888888888888884</v>
      </c>
      <c r="L12" s="241" t="s">
        <v>255</v>
      </c>
      <c r="M12" s="241" t="s">
        <v>256</v>
      </c>
      <c r="N12" s="241" t="s">
        <v>257</v>
      </c>
      <c r="O12" s="39"/>
      <c r="P12" s="242" t="s">
        <v>273</v>
      </c>
      <c r="Q12" s="243" t="s">
        <v>286</v>
      </c>
      <c r="R12" s="243"/>
      <c r="S12" s="243"/>
    </row>
    <row r="13" spans="1:19" ht="29.1" customHeight="1">
      <c r="A13" s="284"/>
      <c r="B13" s="205" t="s">
        <v>198</v>
      </c>
      <c r="C13" s="194">
        <f>INT((C6*J13)/12)</f>
        <v>0</v>
      </c>
      <c r="D13" s="209" t="s">
        <v>247</v>
      </c>
      <c r="F13" s="73"/>
      <c r="G13" s="76"/>
      <c r="H13" s="80"/>
      <c r="I13" s="76" t="s">
        <v>125</v>
      </c>
      <c r="J13" s="236">
        <v>0</v>
      </c>
      <c r="L13" s="241">
        <v>26</v>
      </c>
      <c r="M13" s="241">
        <v>26</v>
      </c>
      <c r="N13" s="241">
        <v>7</v>
      </c>
      <c r="O13" s="39"/>
      <c r="P13" s="242" t="s">
        <v>274</v>
      </c>
      <c r="Q13" s="243"/>
      <c r="R13" s="243"/>
      <c r="S13" s="243"/>
    </row>
    <row r="14" spans="1:19" ht="29.1" customHeight="1">
      <c r="A14" s="284"/>
      <c r="B14" s="205" t="s">
        <v>199</v>
      </c>
      <c r="C14" s="194">
        <f>INT((노임!C7*30/12))</f>
        <v>219874</v>
      </c>
      <c r="D14" s="209" t="s">
        <v>143</v>
      </c>
      <c r="F14" s="73"/>
      <c r="G14" s="74"/>
      <c r="H14" s="74"/>
      <c r="I14" s="76"/>
      <c r="J14" s="81"/>
      <c r="L14" s="241"/>
      <c r="M14" s="243"/>
      <c r="N14" s="241">
        <v>7</v>
      </c>
      <c r="O14" s="39"/>
      <c r="P14" s="242" t="s">
        <v>275</v>
      </c>
      <c r="Q14" s="243" t="s">
        <v>258</v>
      </c>
      <c r="R14" s="243"/>
      <c r="S14" s="243"/>
    </row>
    <row r="15" spans="1:19" ht="29.1" customHeight="1">
      <c r="A15" s="285"/>
      <c r="B15" s="198" t="s">
        <v>148</v>
      </c>
      <c r="C15" s="196">
        <f>C6+C7+C13+C14</f>
        <v>2677260</v>
      </c>
      <c r="D15" s="197"/>
      <c r="F15" s="82"/>
      <c r="G15" s="82"/>
      <c r="H15" s="82"/>
      <c r="I15" s="82"/>
      <c r="J15" s="82"/>
      <c r="L15" s="70"/>
      <c r="M15" s="70"/>
      <c r="N15" s="70"/>
      <c r="O15" s="72"/>
      <c r="P15" s="242" t="s">
        <v>276</v>
      </c>
      <c r="Q15" s="243"/>
      <c r="R15" s="243"/>
      <c r="S15" s="243"/>
    </row>
    <row r="16" spans="1:19" ht="29.1" customHeight="1">
      <c r="A16" s="281" t="s">
        <v>209</v>
      </c>
      <c r="B16" s="205" t="s">
        <v>200</v>
      </c>
      <c r="C16" s="194"/>
      <c r="D16" s="209" t="s">
        <v>39</v>
      </c>
      <c r="F16" s="82"/>
      <c r="G16" s="82"/>
      <c r="H16" s="82"/>
      <c r="I16" s="82"/>
      <c r="J16" s="82"/>
      <c r="L16" s="286" t="s">
        <v>133</v>
      </c>
      <c r="M16" s="287"/>
      <c r="N16" s="288"/>
      <c r="O16" s="72"/>
      <c r="P16" s="242" t="s">
        <v>277</v>
      </c>
      <c r="Q16" s="243" t="s">
        <v>259</v>
      </c>
      <c r="R16" s="243" t="s">
        <v>287</v>
      </c>
      <c r="S16" s="243" t="s">
        <v>260</v>
      </c>
    </row>
    <row r="17" spans="1:19" ht="29.1" customHeight="1">
      <c r="A17" s="281"/>
      <c r="B17" s="205" t="s">
        <v>201</v>
      </c>
      <c r="C17" s="194">
        <f>INT($C$6+$C$7+$C$13)*보험!D5</f>
        <v>21133.5196</v>
      </c>
      <c r="D17" s="209" t="s">
        <v>237</v>
      </c>
      <c r="F17" s="83"/>
      <c r="G17" s="83"/>
      <c r="H17" s="83"/>
      <c r="I17" s="83"/>
      <c r="J17" s="83"/>
      <c r="L17" s="241" t="s">
        <v>255</v>
      </c>
      <c r="M17" s="241" t="s">
        <v>256</v>
      </c>
      <c r="N17" s="241" t="s">
        <v>257</v>
      </c>
      <c r="O17" s="244"/>
      <c r="P17" s="242" t="s">
        <v>278</v>
      </c>
      <c r="Q17" s="243"/>
      <c r="R17" s="243"/>
      <c r="S17" s="243"/>
    </row>
    <row r="18" spans="1:19" ht="29.1" customHeight="1">
      <c r="A18" s="281"/>
      <c r="B18" s="205" t="s">
        <v>202</v>
      </c>
      <c r="C18" s="194">
        <f>INT($C$6+$C$7+$C$13)*보험!D6</f>
        <v>28259.938999999998</v>
      </c>
      <c r="D18" s="209" t="s">
        <v>144</v>
      </c>
      <c r="F18" s="83"/>
      <c r="G18" s="83"/>
      <c r="H18" s="83"/>
      <c r="I18" s="83"/>
      <c r="J18" s="83"/>
      <c r="L18" s="241">
        <f>L8+L13</f>
        <v>52</v>
      </c>
      <c r="M18" s="241">
        <f>M8+M13</f>
        <v>52</v>
      </c>
      <c r="N18" s="241">
        <f>N9+N14</f>
        <v>16</v>
      </c>
      <c r="O18" s="72"/>
      <c r="P18" s="242" t="s">
        <v>279</v>
      </c>
      <c r="Q18" s="243" t="s">
        <v>261</v>
      </c>
      <c r="R18" s="243"/>
      <c r="S18" s="243"/>
    </row>
    <row r="19" spans="1:19" ht="29.1" customHeight="1">
      <c r="A19" s="281"/>
      <c r="B19" s="205" t="s">
        <v>203</v>
      </c>
      <c r="C19" s="194">
        <f>INT($C$6+$C$7+$C$13)*보험!D7</f>
        <v>87114.333700000003</v>
      </c>
      <c r="D19" s="209" t="s">
        <v>145</v>
      </c>
      <c r="F19" s="83"/>
      <c r="G19" s="83"/>
      <c r="H19" s="83"/>
      <c r="I19" s="83"/>
      <c r="J19" s="83"/>
      <c r="L19" s="70"/>
      <c r="M19" s="70"/>
      <c r="N19" s="70"/>
      <c r="P19" s="242" t="s">
        <v>266</v>
      </c>
      <c r="Q19" s="243"/>
      <c r="R19" s="243"/>
      <c r="S19" s="243"/>
    </row>
    <row r="20" spans="1:19" ht="29.1" customHeight="1">
      <c r="A20" s="281"/>
      <c r="B20" s="205" t="s">
        <v>204</v>
      </c>
      <c r="C20" s="194">
        <f>INT(C19*보험!D8)</f>
        <v>11281</v>
      </c>
      <c r="D20" s="209" t="s">
        <v>227</v>
      </c>
      <c r="F20" s="83"/>
      <c r="G20" s="83"/>
      <c r="H20" s="83"/>
      <c r="I20" s="83"/>
      <c r="J20" s="83"/>
      <c r="P20" s="242" t="s">
        <v>268</v>
      </c>
      <c r="Q20" s="243"/>
      <c r="R20" s="243"/>
      <c r="S20" s="243"/>
    </row>
    <row r="21" spans="1:19" ht="29.1" customHeight="1">
      <c r="A21" s="281"/>
      <c r="B21" s="205" t="s">
        <v>205</v>
      </c>
      <c r="C21" s="194">
        <f>INT($C$6+$C$7+$C$13)*보험!D9</f>
        <v>110582.37</v>
      </c>
      <c r="D21" s="209" t="s">
        <v>146</v>
      </c>
      <c r="F21" s="83"/>
      <c r="G21" s="83"/>
      <c r="H21" s="83"/>
      <c r="I21" s="83"/>
      <c r="J21" s="83"/>
    </row>
    <row r="22" spans="1:19" ht="29.1" customHeight="1">
      <c r="A22" s="281"/>
      <c r="B22" s="205" t="s">
        <v>206</v>
      </c>
      <c r="C22" s="194">
        <f>INT($C$6+$C$7+$C$13)*보험!D10</f>
        <v>1474.4315999999999</v>
      </c>
      <c r="D22" s="209" t="s">
        <v>147</v>
      </c>
      <c r="F22" s="83"/>
      <c r="G22" s="83"/>
      <c r="H22" s="83"/>
      <c r="I22" s="83"/>
      <c r="J22" s="83"/>
    </row>
    <row r="23" spans="1:19" ht="29.1" customHeight="1">
      <c r="A23" s="281"/>
      <c r="B23" s="205" t="s">
        <v>207</v>
      </c>
      <c r="C23" s="194">
        <f>INT($C$6+$C$7+$C$13)*보험!D11</f>
        <v>147.44316000000001</v>
      </c>
      <c r="D23" s="209" t="s">
        <v>238</v>
      </c>
      <c r="F23" s="71"/>
      <c r="G23" s="71"/>
      <c r="H23" s="71"/>
      <c r="I23" s="71"/>
      <c r="J23" s="71"/>
    </row>
    <row r="24" spans="1:19" ht="29.1" customHeight="1">
      <c r="A24" s="281"/>
      <c r="B24" s="198" t="s">
        <v>148</v>
      </c>
      <c r="C24" s="199">
        <f>SUM(C17:C23)</f>
        <v>259993.03706</v>
      </c>
      <c r="D24" s="210"/>
      <c r="F24" s="71"/>
      <c r="G24" s="71"/>
      <c r="H24" s="71"/>
      <c r="I24" s="71"/>
      <c r="J24" s="71"/>
    </row>
    <row r="25" spans="1:19" ht="29.1" customHeight="1">
      <c r="A25" s="279" t="s">
        <v>133</v>
      </c>
      <c r="B25" s="280"/>
      <c r="C25" s="199">
        <f>C15+C24</f>
        <v>2937253.03706</v>
      </c>
      <c r="D25" s="197" t="s">
        <v>210</v>
      </c>
      <c r="F25" s="71"/>
      <c r="G25" s="71"/>
      <c r="H25" s="71"/>
      <c r="I25" s="71"/>
      <c r="J25" s="71"/>
    </row>
    <row r="26" spans="1:19" s="36" customFormat="1" ht="20.100000000000001" customHeight="1"/>
    <row r="27" spans="1:19" s="36" customFormat="1" ht="20.100000000000001" customHeight="1"/>
    <row r="28" spans="1:19" s="72" customFormat="1" ht="20.100000000000001" customHeight="1"/>
  </sheetData>
  <mergeCells count="9">
    <mergeCell ref="P6:S6"/>
    <mergeCell ref="A25:B25"/>
    <mergeCell ref="A16:A24"/>
    <mergeCell ref="A2:D2"/>
    <mergeCell ref="A5:B5"/>
    <mergeCell ref="A6:A15"/>
    <mergeCell ref="L16:N16"/>
    <mergeCell ref="L6:N6"/>
    <mergeCell ref="L11:N11"/>
  </mergeCells>
  <phoneticPr fontId="3" type="noConversion"/>
  <printOptions horizontalCentered="1"/>
  <pageMargins left="0.7" right="0.7" top="0.75" bottom="0.75" header="0.3" footer="0.3"/>
  <pageSetup paperSize="9" fitToHeight="0" orientation="portrait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I20"/>
  <sheetViews>
    <sheetView workbookViewId="0">
      <selection activeCell="G5" sqref="G5"/>
    </sheetView>
  </sheetViews>
  <sheetFormatPr defaultRowHeight="17.45" customHeight="1"/>
  <cols>
    <col min="1" max="1" width="15.77734375" style="90" customWidth="1"/>
    <col min="2" max="4" width="12.77734375" style="90" customWidth="1"/>
    <col min="5" max="5" width="21.77734375" style="90" customWidth="1"/>
    <col min="6" max="6" width="2.77734375" style="90" customWidth="1"/>
    <col min="7" max="9" width="12.77734375" style="90" customWidth="1"/>
    <col min="10" max="11" width="1.77734375" style="90" customWidth="1"/>
    <col min="12" max="247" width="8.88671875" style="90"/>
    <col min="248" max="248" width="20.77734375" style="90" customWidth="1"/>
    <col min="249" max="249" width="0.88671875" style="90" customWidth="1"/>
    <col min="250" max="250" width="15.77734375" style="90" customWidth="1"/>
    <col min="251" max="251" width="0.88671875" style="90" customWidth="1"/>
    <col min="252" max="252" width="12" style="90" customWidth="1"/>
    <col min="253" max="253" width="0.88671875" style="90" customWidth="1"/>
    <col min="254" max="254" width="12" style="90" customWidth="1"/>
    <col min="255" max="255" width="0.88671875" style="90" customWidth="1"/>
    <col min="256" max="256" width="12" style="90" customWidth="1"/>
    <col min="257" max="503" width="8.88671875" style="90"/>
    <col min="504" max="504" width="20.77734375" style="90" customWidth="1"/>
    <col min="505" max="505" width="0.88671875" style="90" customWidth="1"/>
    <col min="506" max="506" width="15.77734375" style="90" customWidth="1"/>
    <col min="507" max="507" width="0.88671875" style="90" customWidth="1"/>
    <col min="508" max="508" width="12" style="90" customWidth="1"/>
    <col min="509" max="509" width="0.88671875" style="90" customWidth="1"/>
    <col min="510" max="510" width="12" style="90" customWidth="1"/>
    <col min="511" max="511" width="0.88671875" style="90" customWidth="1"/>
    <col min="512" max="512" width="12" style="90" customWidth="1"/>
    <col min="513" max="759" width="8.88671875" style="90"/>
    <col min="760" max="760" width="20.77734375" style="90" customWidth="1"/>
    <col min="761" max="761" width="0.88671875" style="90" customWidth="1"/>
    <col min="762" max="762" width="15.77734375" style="90" customWidth="1"/>
    <col min="763" max="763" width="0.88671875" style="90" customWidth="1"/>
    <col min="764" max="764" width="12" style="90" customWidth="1"/>
    <col min="765" max="765" width="0.88671875" style="90" customWidth="1"/>
    <col min="766" max="766" width="12" style="90" customWidth="1"/>
    <col min="767" max="767" width="0.88671875" style="90" customWidth="1"/>
    <col min="768" max="768" width="12" style="90" customWidth="1"/>
    <col min="769" max="1015" width="8.88671875" style="90"/>
    <col min="1016" max="1016" width="20.77734375" style="90" customWidth="1"/>
    <col min="1017" max="1017" width="0.88671875" style="90" customWidth="1"/>
    <col min="1018" max="1018" width="15.77734375" style="90" customWidth="1"/>
    <col min="1019" max="1019" width="0.88671875" style="90" customWidth="1"/>
    <col min="1020" max="1020" width="12" style="90" customWidth="1"/>
    <col min="1021" max="1021" width="0.88671875" style="90" customWidth="1"/>
    <col min="1022" max="1022" width="12" style="90" customWidth="1"/>
    <col min="1023" max="1023" width="0.88671875" style="90" customWidth="1"/>
    <col min="1024" max="1024" width="12" style="90" customWidth="1"/>
    <col min="1025" max="1271" width="8.88671875" style="90"/>
    <col min="1272" max="1272" width="20.77734375" style="90" customWidth="1"/>
    <col min="1273" max="1273" width="0.88671875" style="90" customWidth="1"/>
    <col min="1274" max="1274" width="15.77734375" style="90" customWidth="1"/>
    <col min="1275" max="1275" width="0.88671875" style="90" customWidth="1"/>
    <col min="1276" max="1276" width="12" style="90" customWidth="1"/>
    <col min="1277" max="1277" width="0.88671875" style="90" customWidth="1"/>
    <col min="1278" max="1278" width="12" style="90" customWidth="1"/>
    <col min="1279" max="1279" width="0.88671875" style="90" customWidth="1"/>
    <col min="1280" max="1280" width="12" style="90" customWidth="1"/>
    <col min="1281" max="1527" width="8.88671875" style="90"/>
    <col min="1528" max="1528" width="20.77734375" style="90" customWidth="1"/>
    <col min="1529" max="1529" width="0.88671875" style="90" customWidth="1"/>
    <col min="1530" max="1530" width="15.77734375" style="90" customWidth="1"/>
    <col min="1531" max="1531" width="0.88671875" style="90" customWidth="1"/>
    <col min="1532" max="1532" width="12" style="90" customWidth="1"/>
    <col min="1533" max="1533" width="0.88671875" style="90" customWidth="1"/>
    <col min="1534" max="1534" width="12" style="90" customWidth="1"/>
    <col min="1535" max="1535" width="0.88671875" style="90" customWidth="1"/>
    <col min="1536" max="1536" width="12" style="90" customWidth="1"/>
    <col min="1537" max="1783" width="8.88671875" style="90"/>
    <col min="1784" max="1784" width="20.77734375" style="90" customWidth="1"/>
    <col min="1785" max="1785" width="0.88671875" style="90" customWidth="1"/>
    <col min="1786" max="1786" width="15.77734375" style="90" customWidth="1"/>
    <col min="1787" max="1787" width="0.88671875" style="90" customWidth="1"/>
    <col min="1788" max="1788" width="12" style="90" customWidth="1"/>
    <col min="1789" max="1789" width="0.88671875" style="90" customWidth="1"/>
    <col min="1790" max="1790" width="12" style="90" customWidth="1"/>
    <col min="1791" max="1791" width="0.88671875" style="90" customWidth="1"/>
    <col min="1792" max="1792" width="12" style="90" customWidth="1"/>
    <col min="1793" max="2039" width="8.88671875" style="90"/>
    <col min="2040" max="2040" width="20.77734375" style="90" customWidth="1"/>
    <col min="2041" max="2041" width="0.88671875" style="90" customWidth="1"/>
    <col min="2042" max="2042" width="15.77734375" style="90" customWidth="1"/>
    <col min="2043" max="2043" width="0.88671875" style="90" customWidth="1"/>
    <col min="2044" max="2044" width="12" style="90" customWidth="1"/>
    <col min="2045" max="2045" width="0.88671875" style="90" customWidth="1"/>
    <col min="2046" max="2046" width="12" style="90" customWidth="1"/>
    <col min="2047" max="2047" width="0.88671875" style="90" customWidth="1"/>
    <col min="2048" max="2048" width="12" style="90" customWidth="1"/>
    <col min="2049" max="2295" width="8.88671875" style="90"/>
    <col min="2296" max="2296" width="20.77734375" style="90" customWidth="1"/>
    <col min="2297" max="2297" width="0.88671875" style="90" customWidth="1"/>
    <col min="2298" max="2298" width="15.77734375" style="90" customWidth="1"/>
    <col min="2299" max="2299" width="0.88671875" style="90" customWidth="1"/>
    <col min="2300" max="2300" width="12" style="90" customWidth="1"/>
    <col min="2301" max="2301" width="0.88671875" style="90" customWidth="1"/>
    <col min="2302" max="2302" width="12" style="90" customWidth="1"/>
    <col min="2303" max="2303" width="0.88671875" style="90" customWidth="1"/>
    <col min="2304" max="2304" width="12" style="90" customWidth="1"/>
    <col min="2305" max="2551" width="8.88671875" style="90"/>
    <col min="2552" max="2552" width="20.77734375" style="90" customWidth="1"/>
    <col min="2553" max="2553" width="0.88671875" style="90" customWidth="1"/>
    <col min="2554" max="2554" width="15.77734375" style="90" customWidth="1"/>
    <col min="2555" max="2555" width="0.88671875" style="90" customWidth="1"/>
    <col min="2556" max="2556" width="12" style="90" customWidth="1"/>
    <col min="2557" max="2557" width="0.88671875" style="90" customWidth="1"/>
    <col min="2558" max="2558" width="12" style="90" customWidth="1"/>
    <col min="2559" max="2559" width="0.88671875" style="90" customWidth="1"/>
    <col min="2560" max="2560" width="12" style="90" customWidth="1"/>
    <col min="2561" max="2807" width="8.88671875" style="90"/>
    <col min="2808" max="2808" width="20.77734375" style="90" customWidth="1"/>
    <col min="2809" max="2809" width="0.88671875" style="90" customWidth="1"/>
    <col min="2810" max="2810" width="15.77734375" style="90" customWidth="1"/>
    <col min="2811" max="2811" width="0.88671875" style="90" customWidth="1"/>
    <col min="2812" max="2812" width="12" style="90" customWidth="1"/>
    <col min="2813" max="2813" width="0.88671875" style="90" customWidth="1"/>
    <col min="2814" max="2814" width="12" style="90" customWidth="1"/>
    <col min="2815" max="2815" width="0.88671875" style="90" customWidth="1"/>
    <col min="2816" max="2816" width="12" style="90" customWidth="1"/>
    <col min="2817" max="3063" width="8.88671875" style="90"/>
    <col min="3064" max="3064" width="20.77734375" style="90" customWidth="1"/>
    <col min="3065" max="3065" width="0.88671875" style="90" customWidth="1"/>
    <col min="3066" max="3066" width="15.77734375" style="90" customWidth="1"/>
    <col min="3067" max="3067" width="0.88671875" style="90" customWidth="1"/>
    <col min="3068" max="3068" width="12" style="90" customWidth="1"/>
    <col min="3069" max="3069" width="0.88671875" style="90" customWidth="1"/>
    <col min="3070" max="3070" width="12" style="90" customWidth="1"/>
    <col min="3071" max="3071" width="0.88671875" style="90" customWidth="1"/>
    <col min="3072" max="3072" width="12" style="90" customWidth="1"/>
    <col min="3073" max="3319" width="8.88671875" style="90"/>
    <col min="3320" max="3320" width="20.77734375" style="90" customWidth="1"/>
    <col min="3321" max="3321" width="0.88671875" style="90" customWidth="1"/>
    <col min="3322" max="3322" width="15.77734375" style="90" customWidth="1"/>
    <col min="3323" max="3323" width="0.88671875" style="90" customWidth="1"/>
    <col min="3324" max="3324" width="12" style="90" customWidth="1"/>
    <col min="3325" max="3325" width="0.88671875" style="90" customWidth="1"/>
    <col min="3326" max="3326" width="12" style="90" customWidth="1"/>
    <col min="3327" max="3327" width="0.88671875" style="90" customWidth="1"/>
    <col min="3328" max="3328" width="12" style="90" customWidth="1"/>
    <col min="3329" max="3575" width="8.88671875" style="90"/>
    <col min="3576" max="3576" width="20.77734375" style="90" customWidth="1"/>
    <col min="3577" max="3577" width="0.88671875" style="90" customWidth="1"/>
    <col min="3578" max="3578" width="15.77734375" style="90" customWidth="1"/>
    <col min="3579" max="3579" width="0.88671875" style="90" customWidth="1"/>
    <col min="3580" max="3580" width="12" style="90" customWidth="1"/>
    <col min="3581" max="3581" width="0.88671875" style="90" customWidth="1"/>
    <col min="3582" max="3582" width="12" style="90" customWidth="1"/>
    <col min="3583" max="3583" width="0.88671875" style="90" customWidth="1"/>
    <col min="3584" max="3584" width="12" style="90" customWidth="1"/>
    <col min="3585" max="3831" width="8.88671875" style="90"/>
    <col min="3832" max="3832" width="20.77734375" style="90" customWidth="1"/>
    <col min="3833" max="3833" width="0.88671875" style="90" customWidth="1"/>
    <col min="3834" max="3834" width="15.77734375" style="90" customWidth="1"/>
    <col min="3835" max="3835" width="0.88671875" style="90" customWidth="1"/>
    <col min="3836" max="3836" width="12" style="90" customWidth="1"/>
    <col min="3837" max="3837" width="0.88671875" style="90" customWidth="1"/>
    <col min="3838" max="3838" width="12" style="90" customWidth="1"/>
    <col min="3839" max="3839" width="0.88671875" style="90" customWidth="1"/>
    <col min="3840" max="3840" width="12" style="90" customWidth="1"/>
    <col min="3841" max="4087" width="8.88671875" style="90"/>
    <col min="4088" max="4088" width="20.77734375" style="90" customWidth="1"/>
    <col min="4089" max="4089" width="0.88671875" style="90" customWidth="1"/>
    <col min="4090" max="4090" width="15.77734375" style="90" customWidth="1"/>
    <col min="4091" max="4091" width="0.88671875" style="90" customWidth="1"/>
    <col min="4092" max="4092" width="12" style="90" customWidth="1"/>
    <col min="4093" max="4093" width="0.88671875" style="90" customWidth="1"/>
    <col min="4094" max="4094" width="12" style="90" customWidth="1"/>
    <col min="4095" max="4095" width="0.88671875" style="90" customWidth="1"/>
    <col min="4096" max="4096" width="12" style="90" customWidth="1"/>
    <col min="4097" max="4343" width="8.88671875" style="90"/>
    <col min="4344" max="4344" width="20.77734375" style="90" customWidth="1"/>
    <col min="4345" max="4345" width="0.88671875" style="90" customWidth="1"/>
    <col min="4346" max="4346" width="15.77734375" style="90" customWidth="1"/>
    <col min="4347" max="4347" width="0.88671875" style="90" customWidth="1"/>
    <col min="4348" max="4348" width="12" style="90" customWidth="1"/>
    <col min="4349" max="4349" width="0.88671875" style="90" customWidth="1"/>
    <col min="4350" max="4350" width="12" style="90" customWidth="1"/>
    <col min="4351" max="4351" width="0.88671875" style="90" customWidth="1"/>
    <col min="4352" max="4352" width="12" style="90" customWidth="1"/>
    <col min="4353" max="4599" width="8.88671875" style="90"/>
    <col min="4600" max="4600" width="20.77734375" style="90" customWidth="1"/>
    <col min="4601" max="4601" width="0.88671875" style="90" customWidth="1"/>
    <col min="4602" max="4602" width="15.77734375" style="90" customWidth="1"/>
    <col min="4603" max="4603" width="0.88671875" style="90" customWidth="1"/>
    <col min="4604" max="4604" width="12" style="90" customWidth="1"/>
    <col min="4605" max="4605" width="0.88671875" style="90" customWidth="1"/>
    <col min="4606" max="4606" width="12" style="90" customWidth="1"/>
    <col min="4607" max="4607" width="0.88671875" style="90" customWidth="1"/>
    <col min="4608" max="4608" width="12" style="90" customWidth="1"/>
    <col min="4609" max="4855" width="8.88671875" style="90"/>
    <col min="4856" max="4856" width="20.77734375" style="90" customWidth="1"/>
    <col min="4857" max="4857" width="0.88671875" style="90" customWidth="1"/>
    <col min="4858" max="4858" width="15.77734375" style="90" customWidth="1"/>
    <col min="4859" max="4859" width="0.88671875" style="90" customWidth="1"/>
    <col min="4860" max="4860" width="12" style="90" customWidth="1"/>
    <col min="4861" max="4861" width="0.88671875" style="90" customWidth="1"/>
    <col min="4862" max="4862" width="12" style="90" customWidth="1"/>
    <col min="4863" max="4863" width="0.88671875" style="90" customWidth="1"/>
    <col min="4864" max="4864" width="12" style="90" customWidth="1"/>
    <col min="4865" max="5111" width="8.88671875" style="90"/>
    <col min="5112" max="5112" width="20.77734375" style="90" customWidth="1"/>
    <col min="5113" max="5113" width="0.88671875" style="90" customWidth="1"/>
    <col min="5114" max="5114" width="15.77734375" style="90" customWidth="1"/>
    <col min="5115" max="5115" width="0.88671875" style="90" customWidth="1"/>
    <col min="5116" max="5116" width="12" style="90" customWidth="1"/>
    <col min="5117" max="5117" width="0.88671875" style="90" customWidth="1"/>
    <col min="5118" max="5118" width="12" style="90" customWidth="1"/>
    <col min="5119" max="5119" width="0.88671875" style="90" customWidth="1"/>
    <col min="5120" max="5120" width="12" style="90" customWidth="1"/>
    <col min="5121" max="5367" width="8.88671875" style="90"/>
    <col min="5368" max="5368" width="20.77734375" style="90" customWidth="1"/>
    <col min="5369" max="5369" width="0.88671875" style="90" customWidth="1"/>
    <col min="5370" max="5370" width="15.77734375" style="90" customWidth="1"/>
    <col min="5371" max="5371" width="0.88671875" style="90" customWidth="1"/>
    <col min="5372" max="5372" width="12" style="90" customWidth="1"/>
    <col min="5373" max="5373" width="0.88671875" style="90" customWidth="1"/>
    <col min="5374" max="5374" width="12" style="90" customWidth="1"/>
    <col min="5375" max="5375" width="0.88671875" style="90" customWidth="1"/>
    <col min="5376" max="5376" width="12" style="90" customWidth="1"/>
    <col min="5377" max="5623" width="8.88671875" style="90"/>
    <col min="5624" max="5624" width="20.77734375" style="90" customWidth="1"/>
    <col min="5625" max="5625" width="0.88671875" style="90" customWidth="1"/>
    <col min="5626" max="5626" width="15.77734375" style="90" customWidth="1"/>
    <col min="5627" max="5627" width="0.88671875" style="90" customWidth="1"/>
    <col min="5628" max="5628" width="12" style="90" customWidth="1"/>
    <col min="5629" max="5629" width="0.88671875" style="90" customWidth="1"/>
    <col min="5630" max="5630" width="12" style="90" customWidth="1"/>
    <col min="5631" max="5631" width="0.88671875" style="90" customWidth="1"/>
    <col min="5632" max="5632" width="12" style="90" customWidth="1"/>
    <col min="5633" max="5879" width="8.88671875" style="90"/>
    <col min="5880" max="5880" width="20.77734375" style="90" customWidth="1"/>
    <col min="5881" max="5881" width="0.88671875" style="90" customWidth="1"/>
    <col min="5882" max="5882" width="15.77734375" style="90" customWidth="1"/>
    <col min="5883" max="5883" width="0.88671875" style="90" customWidth="1"/>
    <col min="5884" max="5884" width="12" style="90" customWidth="1"/>
    <col min="5885" max="5885" width="0.88671875" style="90" customWidth="1"/>
    <col min="5886" max="5886" width="12" style="90" customWidth="1"/>
    <col min="5887" max="5887" width="0.88671875" style="90" customWidth="1"/>
    <col min="5888" max="5888" width="12" style="90" customWidth="1"/>
    <col min="5889" max="6135" width="8.88671875" style="90"/>
    <col min="6136" max="6136" width="20.77734375" style="90" customWidth="1"/>
    <col min="6137" max="6137" width="0.88671875" style="90" customWidth="1"/>
    <col min="6138" max="6138" width="15.77734375" style="90" customWidth="1"/>
    <col min="6139" max="6139" width="0.88671875" style="90" customWidth="1"/>
    <col min="6140" max="6140" width="12" style="90" customWidth="1"/>
    <col min="6141" max="6141" width="0.88671875" style="90" customWidth="1"/>
    <col min="6142" max="6142" width="12" style="90" customWidth="1"/>
    <col min="6143" max="6143" width="0.88671875" style="90" customWidth="1"/>
    <col min="6144" max="6144" width="12" style="90" customWidth="1"/>
    <col min="6145" max="6391" width="8.88671875" style="90"/>
    <col min="6392" max="6392" width="20.77734375" style="90" customWidth="1"/>
    <col min="6393" max="6393" width="0.88671875" style="90" customWidth="1"/>
    <col min="6394" max="6394" width="15.77734375" style="90" customWidth="1"/>
    <col min="6395" max="6395" width="0.88671875" style="90" customWidth="1"/>
    <col min="6396" max="6396" width="12" style="90" customWidth="1"/>
    <col min="6397" max="6397" width="0.88671875" style="90" customWidth="1"/>
    <col min="6398" max="6398" width="12" style="90" customWidth="1"/>
    <col min="6399" max="6399" width="0.88671875" style="90" customWidth="1"/>
    <col min="6400" max="6400" width="12" style="90" customWidth="1"/>
    <col min="6401" max="6647" width="8.88671875" style="90"/>
    <col min="6648" max="6648" width="20.77734375" style="90" customWidth="1"/>
    <col min="6649" max="6649" width="0.88671875" style="90" customWidth="1"/>
    <col min="6650" max="6650" width="15.77734375" style="90" customWidth="1"/>
    <col min="6651" max="6651" width="0.88671875" style="90" customWidth="1"/>
    <col min="6652" max="6652" width="12" style="90" customWidth="1"/>
    <col min="6653" max="6653" width="0.88671875" style="90" customWidth="1"/>
    <col min="6654" max="6654" width="12" style="90" customWidth="1"/>
    <col min="6655" max="6655" width="0.88671875" style="90" customWidth="1"/>
    <col min="6656" max="6656" width="12" style="90" customWidth="1"/>
    <col min="6657" max="6903" width="8.88671875" style="90"/>
    <col min="6904" max="6904" width="20.77734375" style="90" customWidth="1"/>
    <col min="6905" max="6905" width="0.88671875" style="90" customWidth="1"/>
    <col min="6906" max="6906" width="15.77734375" style="90" customWidth="1"/>
    <col min="6907" max="6907" width="0.88671875" style="90" customWidth="1"/>
    <col min="6908" max="6908" width="12" style="90" customWidth="1"/>
    <col min="6909" max="6909" width="0.88671875" style="90" customWidth="1"/>
    <col min="6910" max="6910" width="12" style="90" customWidth="1"/>
    <col min="6911" max="6911" width="0.88671875" style="90" customWidth="1"/>
    <col min="6912" max="6912" width="12" style="90" customWidth="1"/>
    <col min="6913" max="7159" width="8.88671875" style="90"/>
    <col min="7160" max="7160" width="20.77734375" style="90" customWidth="1"/>
    <col min="7161" max="7161" width="0.88671875" style="90" customWidth="1"/>
    <col min="7162" max="7162" width="15.77734375" style="90" customWidth="1"/>
    <col min="7163" max="7163" width="0.88671875" style="90" customWidth="1"/>
    <col min="7164" max="7164" width="12" style="90" customWidth="1"/>
    <col min="7165" max="7165" width="0.88671875" style="90" customWidth="1"/>
    <col min="7166" max="7166" width="12" style="90" customWidth="1"/>
    <col min="7167" max="7167" width="0.88671875" style="90" customWidth="1"/>
    <col min="7168" max="7168" width="12" style="90" customWidth="1"/>
    <col min="7169" max="7415" width="8.88671875" style="90"/>
    <col min="7416" max="7416" width="20.77734375" style="90" customWidth="1"/>
    <col min="7417" max="7417" width="0.88671875" style="90" customWidth="1"/>
    <col min="7418" max="7418" width="15.77734375" style="90" customWidth="1"/>
    <col min="7419" max="7419" width="0.88671875" style="90" customWidth="1"/>
    <col min="7420" max="7420" width="12" style="90" customWidth="1"/>
    <col min="7421" max="7421" width="0.88671875" style="90" customWidth="1"/>
    <col min="7422" max="7422" width="12" style="90" customWidth="1"/>
    <col min="7423" max="7423" width="0.88671875" style="90" customWidth="1"/>
    <col min="7424" max="7424" width="12" style="90" customWidth="1"/>
    <col min="7425" max="7671" width="8.88671875" style="90"/>
    <col min="7672" max="7672" width="20.77734375" style="90" customWidth="1"/>
    <col min="7673" max="7673" width="0.88671875" style="90" customWidth="1"/>
    <col min="7674" max="7674" width="15.77734375" style="90" customWidth="1"/>
    <col min="7675" max="7675" width="0.88671875" style="90" customWidth="1"/>
    <col min="7676" max="7676" width="12" style="90" customWidth="1"/>
    <col min="7677" max="7677" width="0.88671875" style="90" customWidth="1"/>
    <col min="7678" max="7678" width="12" style="90" customWidth="1"/>
    <col min="7679" max="7679" width="0.88671875" style="90" customWidth="1"/>
    <col min="7680" max="7680" width="12" style="90" customWidth="1"/>
    <col min="7681" max="7927" width="8.88671875" style="90"/>
    <col min="7928" max="7928" width="20.77734375" style="90" customWidth="1"/>
    <col min="7929" max="7929" width="0.88671875" style="90" customWidth="1"/>
    <col min="7930" max="7930" width="15.77734375" style="90" customWidth="1"/>
    <col min="7931" max="7931" width="0.88671875" style="90" customWidth="1"/>
    <col min="7932" max="7932" width="12" style="90" customWidth="1"/>
    <col min="7933" max="7933" width="0.88671875" style="90" customWidth="1"/>
    <col min="7934" max="7934" width="12" style="90" customWidth="1"/>
    <col min="7935" max="7935" width="0.88671875" style="90" customWidth="1"/>
    <col min="7936" max="7936" width="12" style="90" customWidth="1"/>
    <col min="7937" max="8183" width="8.88671875" style="90"/>
    <col min="8184" max="8184" width="20.77734375" style="90" customWidth="1"/>
    <col min="8185" max="8185" width="0.88671875" style="90" customWidth="1"/>
    <col min="8186" max="8186" width="15.77734375" style="90" customWidth="1"/>
    <col min="8187" max="8187" width="0.88671875" style="90" customWidth="1"/>
    <col min="8188" max="8188" width="12" style="90" customWidth="1"/>
    <col min="8189" max="8189" width="0.88671875" style="90" customWidth="1"/>
    <col min="8190" max="8190" width="12" style="90" customWidth="1"/>
    <col min="8191" max="8191" width="0.88671875" style="90" customWidth="1"/>
    <col min="8192" max="8192" width="12" style="90" customWidth="1"/>
    <col min="8193" max="8439" width="8.88671875" style="90"/>
    <col min="8440" max="8440" width="20.77734375" style="90" customWidth="1"/>
    <col min="8441" max="8441" width="0.88671875" style="90" customWidth="1"/>
    <col min="8442" max="8442" width="15.77734375" style="90" customWidth="1"/>
    <col min="8443" max="8443" width="0.88671875" style="90" customWidth="1"/>
    <col min="8444" max="8444" width="12" style="90" customWidth="1"/>
    <col min="8445" max="8445" width="0.88671875" style="90" customWidth="1"/>
    <col min="8446" max="8446" width="12" style="90" customWidth="1"/>
    <col min="8447" max="8447" width="0.88671875" style="90" customWidth="1"/>
    <col min="8448" max="8448" width="12" style="90" customWidth="1"/>
    <col min="8449" max="8695" width="8.88671875" style="90"/>
    <col min="8696" max="8696" width="20.77734375" style="90" customWidth="1"/>
    <col min="8697" max="8697" width="0.88671875" style="90" customWidth="1"/>
    <col min="8698" max="8698" width="15.77734375" style="90" customWidth="1"/>
    <col min="8699" max="8699" width="0.88671875" style="90" customWidth="1"/>
    <col min="8700" max="8700" width="12" style="90" customWidth="1"/>
    <col min="8701" max="8701" width="0.88671875" style="90" customWidth="1"/>
    <col min="8702" max="8702" width="12" style="90" customWidth="1"/>
    <col min="8703" max="8703" width="0.88671875" style="90" customWidth="1"/>
    <col min="8704" max="8704" width="12" style="90" customWidth="1"/>
    <col min="8705" max="8951" width="8.88671875" style="90"/>
    <col min="8952" max="8952" width="20.77734375" style="90" customWidth="1"/>
    <col min="8953" max="8953" width="0.88671875" style="90" customWidth="1"/>
    <col min="8954" max="8954" width="15.77734375" style="90" customWidth="1"/>
    <col min="8955" max="8955" width="0.88671875" style="90" customWidth="1"/>
    <col min="8956" max="8956" width="12" style="90" customWidth="1"/>
    <col min="8957" max="8957" width="0.88671875" style="90" customWidth="1"/>
    <col min="8958" max="8958" width="12" style="90" customWidth="1"/>
    <col min="8959" max="8959" width="0.88671875" style="90" customWidth="1"/>
    <col min="8960" max="8960" width="12" style="90" customWidth="1"/>
    <col min="8961" max="9207" width="8.88671875" style="90"/>
    <col min="9208" max="9208" width="20.77734375" style="90" customWidth="1"/>
    <col min="9209" max="9209" width="0.88671875" style="90" customWidth="1"/>
    <col min="9210" max="9210" width="15.77734375" style="90" customWidth="1"/>
    <col min="9211" max="9211" width="0.88671875" style="90" customWidth="1"/>
    <col min="9212" max="9212" width="12" style="90" customWidth="1"/>
    <col min="9213" max="9213" width="0.88671875" style="90" customWidth="1"/>
    <col min="9214" max="9214" width="12" style="90" customWidth="1"/>
    <col min="9215" max="9215" width="0.88671875" style="90" customWidth="1"/>
    <col min="9216" max="9216" width="12" style="90" customWidth="1"/>
    <col min="9217" max="9463" width="8.88671875" style="90"/>
    <col min="9464" max="9464" width="20.77734375" style="90" customWidth="1"/>
    <col min="9465" max="9465" width="0.88671875" style="90" customWidth="1"/>
    <col min="9466" max="9466" width="15.77734375" style="90" customWidth="1"/>
    <col min="9467" max="9467" width="0.88671875" style="90" customWidth="1"/>
    <col min="9468" max="9468" width="12" style="90" customWidth="1"/>
    <col min="9469" max="9469" width="0.88671875" style="90" customWidth="1"/>
    <col min="9470" max="9470" width="12" style="90" customWidth="1"/>
    <col min="9471" max="9471" width="0.88671875" style="90" customWidth="1"/>
    <col min="9472" max="9472" width="12" style="90" customWidth="1"/>
    <col min="9473" max="9719" width="8.88671875" style="90"/>
    <col min="9720" max="9720" width="20.77734375" style="90" customWidth="1"/>
    <col min="9721" max="9721" width="0.88671875" style="90" customWidth="1"/>
    <col min="9722" max="9722" width="15.77734375" style="90" customWidth="1"/>
    <col min="9723" max="9723" width="0.88671875" style="90" customWidth="1"/>
    <col min="9724" max="9724" width="12" style="90" customWidth="1"/>
    <col min="9725" max="9725" width="0.88671875" style="90" customWidth="1"/>
    <col min="9726" max="9726" width="12" style="90" customWidth="1"/>
    <col min="9727" max="9727" width="0.88671875" style="90" customWidth="1"/>
    <col min="9728" max="9728" width="12" style="90" customWidth="1"/>
    <col min="9729" max="9975" width="8.88671875" style="90"/>
    <col min="9976" max="9976" width="20.77734375" style="90" customWidth="1"/>
    <col min="9977" max="9977" width="0.88671875" style="90" customWidth="1"/>
    <col min="9978" max="9978" width="15.77734375" style="90" customWidth="1"/>
    <col min="9979" max="9979" width="0.88671875" style="90" customWidth="1"/>
    <col min="9980" max="9980" width="12" style="90" customWidth="1"/>
    <col min="9981" max="9981" width="0.88671875" style="90" customWidth="1"/>
    <col min="9982" max="9982" width="12" style="90" customWidth="1"/>
    <col min="9983" max="9983" width="0.88671875" style="90" customWidth="1"/>
    <col min="9984" max="9984" width="12" style="90" customWidth="1"/>
    <col min="9985" max="10231" width="8.88671875" style="90"/>
    <col min="10232" max="10232" width="20.77734375" style="90" customWidth="1"/>
    <col min="10233" max="10233" width="0.88671875" style="90" customWidth="1"/>
    <col min="10234" max="10234" width="15.77734375" style="90" customWidth="1"/>
    <col min="10235" max="10235" width="0.88671875" style="90" customWidth="1"/>
    <col min="10236" max="10236" width="12" style="90" customWidth="1"/>
    <col min="10237" max="10237" width="0.88671875" style="90" customWidth="1"/>
    <col min="10238" max="10238" width="12" style="90" customWidth="1"/>
    <col min="10239" max="10239" width="0.88671875" style="90" customWidth="1"/>
    <col min="10240" max="10240" width="12" style="90" customWidth="1"/>
    <col min="10241" max="10487" width="8.88671875" style="90"/>
    <col min="10488" max="10488" width="20.77734375" style="90" customWidth="1"/>
    <col min="10489" max="10489" width="0.88671875" style="90" customWidth="1"/>
    <col min="10490" max="10490" width="15.77734375" style="90" customWidth="1"/>
    <col min="10491" max="10491" width="0.88671875" style="90" customWidth="1"/>
    <col min="10492" max="10492" width="12" style="90" customWidth="1"/>
    <col min="10493" max="10493" width="0.88671875" style="90" customWidth="1"/>
    <col min="10494" max="10494" width="12" style="90" customWidth="1"/>
    <col min="10495" max="10495" width="0.88671875" style="90" customWidth="1"/>
    <col min="10496" max="10496" width="12" style="90" customWidth="1"/>
    <col min="10497" max="10743" width="8.88671875" style="90"/>
    <col min="10744" max="10744" width="20.77734375" style="90" customWidth="1"/>
    <col min="10745" max="10745" width="0.88671875" style="90" customWidth="1"/>
    <col min="10746" max="10746" width="15.77734375" style="90" customWidth="1"/>
    <col min="10747" max="10747" width="0.88671875" style="90" customWidth="1"/>
    <col min="10748" max="10748" width="12" style="90" customWidth="1"/>
    <col min="10749" max="10749" width="0.88671875" style="90" customWidth="1"/>
    <col min="10750" max="10750" width="12" style="90" customWidth="1"/>
    <col min="10751" max="10751" width="0.88671875" style="90" customWidth="1"/>
    <col min="10752" max="10752" width="12" style="90" customWidth="1"/>
    <col min="10753" max="10999" width="8.88671875" style="90"/>
    <col min="11000" max="11000" width="20.77734375" style="90" customWidth="1"/>
    <col min="11001" max="11001" width="0.88671875" style="90" customWidth="1"/>
    <col min="11002" max="11002" width="15.77734375" style="90" customWidth="1"/>
    <col min="11003" max="11003" width="0.88671875" style="90" customWidth="1"/>
    <col min="11004" max="11004" width="12" style="90" customWidth="1"/>
    <col min="11005" max="11005" width="0.88671875" style="90" customWidth="1"/>
    <col min="11006" max="11006" width="12" style="90" customWidth="1"/>
    <col min="11007" max="11007" width="0.88671875" style="90" customWidth="1"/>
    <col min="11008" max="11008" width="12" style="90" customWidth="1"/>
    <col min="11009" max="11255" width="8.88671875" style="90"/>
    <col min="11256" max="11256" width="20.77734375" style="90" customWidth="1"/>
    <col min="11257" max="11257" width="0.88671875" style="90" customWidth="1"/>
    <col min="11258" max="11258" width="15.77734375" style="90" customWidth="1"/>
    <col min="11259" max="11259" width="0.88671875" style="90" customWidth="1"/>
    <col min="11260" max="11260" width="12" style="90" customWidth="1"/>
    <col min="11261" max="11261" width="0.88671875" style="90" customWidth="1"/>
    <col min="11262" max="11262" width="12" style="90" customWidth="1"/>
    <col min="11263" max="11263" width="0.88671875" style="90" customWidth="1"/>
    <col min="11264" max="11264" width="12" style="90" customWidth="1"/>
    <col min="11265" max="11511" width="8.88671875" style="90"/>
    <col min="11512" max="11512" width="20.77734375" style="90" customWidth="1"/>
    <col min="11513" max="11513" width="0.88671875" style="90" customWidth="1"/>
    <col min="11514" max="11514" width="15.77734375" style="90" customWidth="1"/>
    <col min="11515" max="11515" width="0.88671875" style="90" customWidth="1"/>
    <col min="11516" max="11516" width="12" style="90" customWidth="1"/>
    <col min="11517" max="11517" width="0.88671875" style="90" customWidth="1"/>
    <col min="11518" max="11518" width="12" style="90" customWidth="1"/>
    <col min="11519" max="11519" width="0.88671875" style="90" customWidth="1"/>
    <col min="11520" max="11520" width="12" style="90" customWidth="1"/>
    <col min="11521" max="11767" width="8.88671875" style="90"/>
    <col min="11768" max="11768" width="20.77734375" style="90" customWidth="1"/>
    <col min="11769" max="11769" width="0.88671875" style="90" customWidth="1"/>
    <col min="11770" max="11770" width="15.77734375" style="90" customWidth="1"/>
    <col min="11771" max="11771" width="0.88671875" style="90" customWidth="1"/>
    <col min="11772" max="11772" width="12" style="90" customWidth="1"/>
    <col min="11773" max="11773" width="0.88671875" style="90" customWidth="1"/>
    <col min="11774" max="11774" width="12" style="90" customWidth="1"/>
    <col min="11775" max="11775" width="0.88671875" style="90" customWidth="1"/>
    <col min="11776" max="11776" width="12" style="90" customWidth="1"/>
    <col min="11777" max="12023" width="8.88671875" style="90"/>
    <col min="12024" max="12024" width="20.77734375" style="90" customWidth="1"/>
    <col min="12025" max="12025" width="0.88671875" style="90" customWidth="1"/>
    <col min="12026" max="12026" width="15.77734375" style="90" customWidth="1"/>
    <col min="12027" max="12027" width="0.88671875" style="90" customWidth="1"/>
    <col min="12028" max="12028" width="12" style="90" customWidth="1"/>
    <col min="12029" max="12029" width="0.88671875" style="90" customWidth="1"/>
    <col min="12030" max="12030" width="12" style="90" customWidth="1"/>
    <col min="12031" max="12031" width="0.88671875" style="90" customWidth="1"/>
    <col min="12032" max="12032" width="12" style="90" customWidth="1"/>
    <col min="12033" max="12279" width="8.88671875" style="90"/>
    <col min="12280" max="12280" width="20.77734375" style="90" customWidth="1"/>
    <col min="12281" max="12281" width="0.88671875" style="90" customWidth="1"/>
    <col min="12282" max="12282" width="15.77734375" style="90" customWidth="1"/>
    <col min="12283" max="12283" width="0.88671875" style="90" customWidth="1"/>
    <col min="12284" max="12284" width="12" style="90" customWidth="1"/>
    <col min="12285" max="12285" width="0.88671875" style="90" customWidth="1"/>
    <col min="12286" max="12286" width="12" style="90" customWidth="1"/>
    <col min="12287" max="12287" width="0.88671875" style="90" customWidth="1"/>
    <col min="12288" max="12288" width="12" style="90" customWidth="1"/>
    <col min="12289" max="12535" width="8.88671875" style="90"/>
    <col min="12536" max="12536" width="20.77734375" style="90" customWidth="1"/>
    <col min="12537" max="12537" width="0.88671875" style="90" customWidth="1"/>
    <col min="12538" max="12538" width="15.77734375" style="90" customWidth="1"/>
    <col min="12539" max="12539" width="0.88671875" style="90" customWidth="1"/>
    <col min="12540" max="12540" width="12" style="90" customWidth="1"/>
    <col min="12541" max="12541" width="0.88671875" style="90" customWidth="1"/>
    <col min="12542" max="12542" width="12" style="90" customWidth="1"/>
    <col min="12543" max="12543" width="0.88671875" style="90" customWidth="1"/>
    <col min="12544" max="12544" width="12" style="90" customWidth="1"/>
    <col min="12545" max="12791" width="8.88671875" style="90"/>
    <col min="12792" max="12792" width="20.77734375" style="90" customWidth="1"/>
    <col min="12793" max="12793" width="0.88671875" style="90" customWidth="1"/>
    <col min="12794" max="12794" width="15.77734375" style="90" customWidth="1"/>
    <col min="12795" max="12795" width="0.88671875" style="90" customWidth="1"/>
    <col min="12796" max="12796" width="12" style="90" customWidth="1"/>
    <col min="12797" max="12797" width="0.88671875" style="90" customWidth="1"/>
    <col min="12798" max="12798" width="12" style="90" customWidth="1"/>
    <col min="12799" max="12799" width="0.88671875" style="90" customWidth="1"/>
    <col min="12800" max="12800" width="12" style="90" customWidth="1"/>
    <col min="12801" max="13047" width="8.88671875" style="90"/>
    <col min="13048" max="13048" width="20.77734375" style="90" customWidth="1"/>
    <col min="13049" max="13049" width="0.88671875" style="90" customWidth="1"/>
    <col min="13050" max="13050" width="15.77734375" style="90" customWidth="1"/>
    <col min="13051" max="13051" width="0.88671875" style="90" customWidth="1"/>
    <col min="13052" max="13052" width="12" style="90" customWidth="1"/>
    <col min="13053" max="13053" width="0.88671875" style="90" customWidth="1"/>
    <col min="13054" max="13054" width="12" style="90" customWidth="1"/>
    <col min="13055" max="13055" width="0.88671875" style="90" customWidth="1"/>
    <col min="13056" max="13056" width="12" style="90" customWidth="1"/>
    <col min="13057" max="13303" width="8.88671875" style="90"/>
    <col min="13304" max="13304" width="20.77734375" style="90" customWidth="1"/>
    <col min="13305" max="13305" width="0.88671875" style="90" customWidth="1"/>
    <col min="13306" max="13306" width="15.77734375" style="90" customWidth="1"/>
    <col min="13307" max="13307" width="0.88671875" style="90" customWidth="1"/>
    <col min="13308" max="13308" width="12" style="90" customWidth="1"/>
    <col min="13309" max="13309" width="0.88671875" style="90" customWidth="1"/>
    <col min="13310" max="13310" width="12" style="90" customWidth="1"/>
    <col min="13311" max="13311" width="0.88671875" style="90" customWidth="1"/>
    <col min="13312" max="13312" width="12" style="90" customWidth="1"/>
    <col min="13313" max="13559" width="8.88671875" style="90"/>
    <col min="13560" max="13560" width="20.77734375" style="90" customWidth="1"/>
    <col min="13561" max="13561" width="0.88671875" style="90" customWidth="1"/>
    <col min="13562" max="13562" width="15.77734375" style="90" customWidth="1"/>
    <col min="13563" max="13563" width="0.88671875" style="90" customWidth="1"/>
    <col min="13564" max="13564" width="12" style="90" customWidth="1"/>
    <col min="13565" max="13565" width="0.88671875" style="90" customWidth="1"/>
    <col min="13566" max="13566" width="12" style="90" customWidth="1"/>
    <col min="13567" max="13567" width="0.88671875" style="90" customWidth="1"/>
    <col min="13568" max="13568" width="12" style="90" customWidth="1"/>
    <col min="13569" max="13815" width="8.88671875" style="90"/>
    <col min="13816" max="13816" width="20.77734375" style="90" customWidth="1"/>
    <col min="13817" max="13817" width="0.88671875" style="90" customWidth="1"/>
    <col min="13818" max="13818" width="15.77734375" style="90" customWidth="1"/>
    <col min="13819" max="13819" width="0.88671875" style="90" customWidth="1"/>
    <col min="13820" max="13820" width="12" style="90" customWidth="1"/>
    <col min="13821" max="13821" width="0.88671875" style="90" customWidth="1"/>
    <col min="13822" max="13822" width="12" style="90" customWidth="1"/>
    <col min="13823" max="13823" width="0.88671875" style="90" customWidth="1"/>
    <col min="13824" max="13824" width="12" style="90" customWidth="1"/>
    <col min="13825" max="14071" width="8.88671875" style="90"/>
    <col min="14072" max="14072" width="20.77734375" style="90" customWidth="1"/>
    <col min="14073" max="14073" width="0.88671875" style="90" customWidth="1"/>
    <col min="14074" max="14074" width="15.77734375" style="90" customWidth="1"/>
    <col min="14075" max="14075" width="0.88671875" style="90" customWidth="1"/>
    <col min="14076" max="14076" width="12" style="90" customWidth="1"/>
    <col min="14077" max="14077" width="0.88671875" style="90" customWidth="1"/>
    <col min="14078" max="14078" width="12" style="90" customWidth="1"/>
    <col min="14079" max="14079" width="0.88671875" style="90" customWidth="1"/>
    <col min="14080" max="14080" width="12" style="90" customWidth="1"/>
    <col min="14081" max="14327" width="8.88671875" style="90"/>
    <col min="14328" max="14328" width="20.77734375" style="90" customWidth="1"/>
    <col min="14329" max="14329" width="0.88671875" style="90" customWidth="1"/>
    <col min="14330" max="14330" width="15.77734375" style="90" customWidth="1"/>
    <col min="14331" max="14331" width="0.88671875" style="90" customWidth="1"/>
    <col min="14332" max="14332" width="12" style="90" customWidth="1"/>
    <col min="14333" max="14333" width="0.88671875" style="90" customWidth="1"/>
    <col min="14334" max="14334" width="12" style="90" customWidth="1"/>
    <col min="14335" max="14335" width="0.88671875" style="90" customWidth="1"/>
    <col min="14336" max="14336" width="12" style="90" customWidth="1"/>
    <col min="14337" max="14583" width="8.88671875" style="90"/>
    <col min="14584" max="14584" width="20.77734375" style="90" customWidth="1"/>
    <col min="14585" max="14585" width="0.88671875" style="90" customWidth="1"/>
    <col min="14586" max="14586" width="15.77734375" style="90" customWidth="1"/>
    <col min="14587" max="14587" width="0.88671875" style="90" customWidth="1"/>
    <col min="14588" max="14588" width="12" style="90" customWidth="1"/>
    <col min="14589" max="14589" width="0.88671875" style="90" customWidth="1"/>
    <col min="14590" max="14590" width="12" style="90" customWidth="1"/>
    <col min="14591" max="14591" width="0.88671875" style="90" customWidth="1"/>
    <col min="14592" max="14592" width="12" style="90" customWidth="1"/>
    <col min="14593" max="14839" width="8.88671875" style="90"/>
    <col min="14840" max="14840" width="20.77734375" style="90" customWidth="1"/>
    <col min="14841" max="14841" width="0.88671875" style="90" customWidth="1"/>
    <col min="14842" max="14842" width="15.77734375" style="90" customWidth="1"/>
    <col min="14843" max="14843" width="0.88671875" style="90" customWidth="1"/>
    <col min="14844" max="14844" width="12" style="90" customWidth="1"/>
    <col min="14845" max="14845" width="0.88671875" style="90" customWidth="1"/>
    <col min="14846" max="14846" width="12" style="90" customWidth="1"/>
    <col min="14847" max="14847" width="0.88671875" style="90" customWidth="1"/>
    <col min="14848" max="14848" width="12" style="90" customWidth="1"/>
    <col min="14849" max="15095" width="8.88671875" style="90"/>
    <col min="15096" max="15096" width="20.77734375" style="90" customWidth="1"/>
    <col min="15097" max="15097" width="0.88671875" style="90" customWidth="1"/>
    <col min="15098" max="15098" width="15.77734375" style="90" customWidth="1"/>
    <col min="15099" max="15099" width="0.88671875" style="90" customWidth="1"/>
    <col min="15100" max="15100" width="12" style="90" customWidth="1"/>
    <col min="15101" max="15101" width="0.88671875" style="90" customWidth="1"/>
    <col min="15102" max="15102" width="12" style="90" customWidth="1"/>
    <col min="15103" max="15103" width="0.88671875" style="90" customWidth="1"/>
    <col min="15104" max="15104" width="12" style="90" customWidth="1"/>
    <col min="15105" max="15351" width="8.88671875" style="90"/>
    <col min="15352" max="15352" width="20.77734375" style="90" customWidth="1"/>
    <col min="15353" max="15353" width="0.88671875" style="90" customWidth="1"/>
    <col min="15354" max="15354" width="15.77734375" style="90" customWidth="1"/>
    <col min="15355" max="15355" width="0.88671875" style="90" customWidth="1"/>
    <col min="15356" max="15356" width="12" style="90" customWidth="1"/>
    <col min="15357" max="15357" width="0.88671875" style="90" customWidth="1"/>
    <col min="15358" max="15358" width="12" style="90" customWidth="1"/>
    <col min="15359" max="15359" width="0.88671875" style="90" customWidth="1"/>
    <col min="15360" max="15360" width="12" style="90" customWidth="1"/>
    <col min="15361" max="15607" width="8.88671875" style="90"/>
    <col min="15608" max="15608" width="20.77734375" style="90" customWidth="1"/>
    <col min="15609" max="15609" width="0.88671875" style="90" customWidth="1"/>
    <col min="15610" max="15610" width="15.77734375" style="90" customWidth="1"/>
    <col min="15611" max="15611" width="0.88671875" style="90" customWidth="1"/>
    <col min="15612" max="15612" width="12" style="90" customWidth="1"/>
    <col min="15613" max="15613" width="0.88671875" style="90" customWidth="1"/>
    <col min="15614" max="15614" width="12" style="90" customWidth="1"/>
    <col min="15615" max="15615" width="0.88671875" style="90" customWidth="1"/>
    <col min="15616" max="15616" width="12" style="90" customWidth="1"/>
    <col min="15617" max="15863" width="8.88671875" style="90"/>
    <col min="15864" max="15864" width="20.77734375" style="90" customWidth="1"/>
    <col min="15865" max="15865" width="0.88671875" style="90" customWidth="1"/>
    <col min="15866" max="15866" width="15.77734375" style="90" customWidth="1"/>
    <col min="15867" max="15867" width="0.88671875" style="90" customWidth="1"/>
    <col min="15868" max="15868" width="12" style="90" customWidth="1"/>
    <col min="15869" max="15869" width="0.88671875" style="90" customWidth="1"/>
    <col min="15870" max="15870" width="12" style="90" customWidth="1"/>
    <col min="15871" max="15871" width="0.88671875" style="90" customWidth="1"/>
    <col min="15872" max="15872" width="12" style="90" customWidth="1"/>
    <col min="15873" max="16119" width="8.88671875" style="90"/>
    <col min="16120" max="16120" width="20.77734375" style="90" customWidth="1"/>
    <col min="16121" max="16121" width="0.88671875" style="90" customWidth="1"/>
    <col min="16122" max="16122" width="15.77734375" style="90" customWidth="1"/>
    <col min="16123" max="16123" width="0.88671875" style="90" customWidth="1"/>
    <col min="16124" max="16124" width="12" style="90" customWidth="1"/>
    <col min="16125" max="16125" width="0.88671875" style="90" customWidth="1"/>
    <col min="16126" max="16126" width="12" style="90" customWidth="1"/>
    <col min="16127" max="16127" width="0.88671875" style="90" customWidth="1"/>
    <col min="16128" max="16128" width="12" style="90" customWidth="1"/>
    <col min="16129" max="16384" width="8.88671875" style="90"/>
  </cols>
  <sheetData>
    <row r="1" spans="1:9" s="36" customFormat="1" ht="20.100000000000001" customHeight="1">
      <c r="A1" s="53" t="s">
        <v>119</v>
      </c>
    </row>
    <row r="2" spans="1:9" ht="30" customHeight="1">
      <c r="A2" s="293" t="s">
        <v>38</v>
      </c>
      <c r="B2" s="293"/>
      <c r="C2" s="293"/>
      <c r="D2" s="293"/>
      <c r="E2" s="293"/>
      <c r="F2" s="89"/>
    </row>
    <row r="3" spans="1:9" ht="20.100000000000001" customHeight="1">
      <c r="A3" s="103"/>
      <c r="B3" s="103"/>
      <c r="C3" s="103"/>
      <c r="D3" s="103"/>
      <c r="E3" s="103"/>
      <c r="F3" s="89"/>
    </row>
    <row r="4" spans="1:9" ht="20.100000000000001" customHeight="1">
      <c r="A4" s="91"/>
      <c r="E4" s="56" t="s">
        <v>21</v>
      </c>
      <c r="F4" s="92"/>
    </row>
    <row r="5" spans="1:9" ht="39.950000000000003" customHeight="1">
      <c r="A5" s="93" t="s">
        <v>22</v>
      </c>
      <c r="B5" s="93" t="s">
        <v>23</v>
      </c>
      <c r="C5" s="94" t="s">
        <v>154</v>
      </c>
      <c r="D5" s="94" t="s">
        <v>153</v>
      </c>
      <c r="E5" s="94" t="s">
        <v>137</v>
      </c>
      <c r="F5" s="95"/>
      <c r="I5" s="99"/>
    </row>
    <row r="6" spans="1:9" ht="30" customHeight="1">
      <c r="A6" s="294" t="s">
        <v>246</v>
      </c>
      <c r="B6" s="97" t="s">
        <v>152</v>
      </c>
      <c r="C6" s="237">
        <f>D6*8</f>
        <v>90085</v>
      </c>
      <c r="D6" s="237">
        <f>G18/8</f>
        <v>11260.625</v>
      </c>
      <c r="E6" s="98"/>
      <c r="F6" s="95"/>
      <c r="I6" s="99"/>
    </row>
    <row r="7" spans="1:9" ht="30" customHeight="1">
      <c r="A7" s="295"/>
      <c r="B7" s="97" t="s">
        <v>135</v>
      </c>
      <c r="C7" s="237">
        <f>D7*7.47</f>
        <v>87949.973830049261</v>
      </c>
      <c r="D7" s="237">
        <f>I15</f>
        <v>11773.758210180624</v>
      </c>
      <c r="E7" s="98"/>
      <c r="F7" s="96"/>
      <c r="G7" s="100" t="s">
        <v>246</v>
      </c>
      <c r="H7" s="100" t="s">
        <v>132</v>
      </c>
      <c r="I7" s="201">
        <f>인산!J6</f>
        <v>194.88</v>
      </c>
    </row>
    <row r="8" spans="1:9" ht="9.9499999999999993" customHeight="1">
      <c r="A8" s="99"/>
      <c r="G8" s="99"/>
    </row>
    <row r="9" spans="1:9" ht="20.100000000000001" customHeight="1">
      <c r="A9" s="90" t="s">
        <v>226</v>
      </c>
      <c r="G9" s="100" t="s">
        <v>183</v>
      </c>
      <c r="H9" s="100" t="s">
        <v>184</v>
      </c>
      <c r="I9" s="100" t="s">
        <v>185</v>
      </c>
    </row>
    <row r="10" spans="1:9" ht="20.100000000000001" customHeight="1">
      <c r="A10" s="90" t="s">
        <v>233</v>
      </c>
      <c r="G10" s="93" t="s">
        <v>186</v>
      </c>
      <c r="H10" s="141">
        <f>인산!C6</f>
        <v>2194470</v>
      </c>
      <c r="I10" s="203"/>
    </row>
    <row r="11" spans="1:9" ht="20.100000000000001" customHeight="1">
      <c r="A11" s="90" t="s">
        <v>234</v>
      </c>
      <c r="G11" s="93" t="s">
        <v>187</v>
      </c>
      <c r="H11" s="141">
        <f>인산!C13</f>
        <v>0</v>
      </c>
      <c r="I11" s="141"/>
    </row>
    <row r="12" spans="1:9" ht="20.100000000000001" customHeight="1">
      <c r="A12" s="90" t="s">
        <v>235</v>
      </c>
      <c r="G12" s="93" t="s">
        <v>188</v>
      </c>
      <c r="H12" s="141">
        <f>복리후생비!F8</f>
        <v>100000</v>
      </c>
      <c r="I12" s="141"/>
    </row>
    <row r="13" spans="1:9" ht="20.100000000000001" customHeight="1">
      <c r="A13" s="90" t="s">
        <v>150</v>
      </c>
      <c r="G13" s="93" t="s">
        <v>189</v>
      </c>
      <c r="H13" s="141">
        <f>복리후생비!F9</f>
        <v>0</v>
      </c>
      <c r="I13" s="141"/>
    </row>
    <row r="14" spans="1:9" ht="20.100000000000001" customHeight="1">
      <c r="A14" s="90" t="s">
        <v>151</v>
      </c>
      <c r="G14" s="93" t="s">
        <v>240</v>
      </c>
      <c r="H14" s="141">
        <v>0</v>
      </c>
      <c r="I14" s="141"/>
    </row>
    <row r="15" spans="1:9" ht="20.100000000000001" customHeight="1">
      <c r="A15" s="90" t="s">
        <v>24</v>
      </c>
      <c r="G15" s="93" t="s">
        <v>58</v>
      </c>
      <c r="H15" s="141">
        <f>SUM(H10:H14)</f>
        <v>2294470</v>
      </c>
      <c r="I15" s="141">
        <f>H15/I7</f>
        <v>11773.758210180624</v>
      </c>
    </row>
    <row r="16" spans="1:9" ht="20.100000000000001" customHeight="1">
      <c r="A16" s="90" t="s">
        <v>297</v>
      </c>
      <c r="G16" s="99"/>
      <c r="H16" s="99"/>
      <c r="I16" s="99"/>
    </row>
    <row r="17" spans="1:9" ht="20.100000000000001" customHeight="1">
      <c r="A17" s="90" t="s">
        <v>298</v>
      </c>
      <c r="G17" s="100" t="s">
        <v>152</v>
      </c>
      <c r="H17" s="100" t="s">
        <v>128</v>
      </c>
      <c r="I17" s="100" t="s">
        <v>129</v>
      </c>
    </row>
    <row r="18" spans="1:9" ht="20.100000000000001" customHeight="1">
      <c r="A18" s="90" t="s">
        <v>236</v>
      </c>
      <c r="G18" s="141">
        <v>90085</v>
      </c>
      <c r="H18" s="141">
        <f>G18/8</f>
        <v>11260.625</v>
      </c>
      <c r="I18" s="141">
        <f>H18*$D$19</f>
        <v>9908.7869687500006</v>
      </c>
    </row>
    <row r="19" spans="1:9" ht="20.100000000000001" customHeight="1">
      <c r="A19" s="92" t="s">
        <v>228</v>
      </c>
      <c r="B19" s="101">
        <v>9860</v>
      </c>
      <c r="C19" s="92" t="s">
        <v>229</v>
      </c>
      <c r="D19" s="102">
        <v>0.87995000000000001</v>
      </c>
    </row>
    <row r="20" spans="1:9" ht="20.100000000000001" customHeight="1">
      <c r="A20" s="90" t="s">
        <v>230</v>
      </c>
      <c r="G20" s="99"/>
      <c r="H20" s="99"/>
      <c r="I20" s="229"/>
    </row>
  </sheetData>
  <mergeCells count="2">
    <mergeCell ref="A2:E2"/>
    <mergeCell ref="A6:A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M23"/>
  <sheetViews>
    <sheetView zoomScaleNormal="100" workbookViewId="0">
      <selection activeCell="I17" sqref="I17"/>
    </sheetView>
  </sheetViews>
  <sheetFormatPr defaultRowHeight="17.45" customHeight="1"/>
  <cols>
    <col min="1" max="1" width="12.77734375" style="90" customWidth="1"/>
    <col min="2" max="2" width="20.6640625" style="90" customWidth="1"/>
    <col min="3" max="3" width="8.77734375" style="90" customWidth="1"/>
    <col min="4" max="4" width="20.77734375" style="90" customWidth="1"/>
    <col min="5" max="5" width="12.77734375" style="90" customWidth="1"/>
    <col min="6" max="253" width="8.88671875" style="90"/>
    <col min="254" max="254" width="11.88671875" style="90" customWidth="1"/>
    <col min="255" max="255" width="20.77734375" style="90" customWidth="1"/>
    <col min="256" max="256" width="11.21875" style="90" customWidth="1"/>
    <col min="257" max="257" width="20.77734375" style="90" customWidth="1"/>
    <col min="258" max="258" width="11.88671875" style="90" customWidth="1"/>
    <col min="259" max="509" width="8.88671875" style="90"/>
    <col min="510" max="510" width="11.88671875" style="90" customWidth="1"/>
    <col min="511" max="511" width="20.77734375" style="90" customWidth="1"/>
    <col min="512" max="512" width="11.21875" style="90" customWidth="1"/>
    <col min="513" max="513" width="20.77734375" style="90" customWidth="1"/>
    <col min="514" max="514" width="11.88671875" style="90" customWidth="1"/>
    <col min="515" max="765" width="8.88671875" style="90"/>
    <col min="766" max="766" width="11.88671875" style="90" customWidth="1"/>
    <col min="767" max="767" width="20.77734375" style="90" customWidth="1"/>
    <col min="768" max="768" width="11.21875" style="90" customWidth="1"/>
    <col min="769" max="769" width="20.77734375" style="90" customWidth="1"/>
    <col min="770" max="770" width="11.88671875" style="90" customWidth="1"/>
    <col min="771" max="1021" width="8.88671875" style="90"/>
    <col min="1022" max="1022" width="11.88671875" style="90" customWidth="1"/>
    <col min="1023" max="1023" width="20.77734375" style="90" customWidth="1"/>
    <col min="1024" max="1024" width="11.21875" style="90" customWidth="1"/>
    <col min="1025" max="1025" width="20.77734375" style="90" customWidth="1"/>
    <col min="1026" max="1026" width="11.88671875" style="90" customWidth="1"/>
    <col min="1027" max="1277" width="8.88671875" style="90"/>
    <col min="1278" max="1278" width="11.88671875" style="90" customWidth="1"/>
    <col min="1279" max="1279" width="20.77734375" style="90" customWidth="1"/>
    <col min="1280" max="1280" width="11.21875" style="90" customWidth="1"/>
    <col min="1281" max="1281" width="20.77734375" style="90" customWidth="1"/>
    <col min="1282" max="1282" width="11.88671875" style="90" customWidth="1"/>
    <col min="1283" max="1533" width="8.88671875" style="90"/>
    <col min="1534" max="1534" width="11.88671875" style="90" customWidth="1"/>
    <col min="1535" max="1535" width="20.77734375" style="90" customWidth="1"/>
    <col min="1536" max="1536" width="11.21875" style="90" customWidth="1"/>
    <col min="1537" max="1537" width="20.77734375" style="90" customWidth="1"/>
    <col min="1538" max="1538" width="11.88671875" style="90" customWidth="1"/>
    <col min="1539" max="1789" width="8.88671875" style="90"/>
    <col min="1790" max="1790" width="11.88671875" style="90" customWidth="1"/>
    <col min="1791" max="1791" width="20.77734375" style="90" customWidth="1"/>
    <col min="1792" max="1792" width="11.21875" style="90" customWidth="1"/>
    <col min="1793" max="1793" width="20.77734375" style="90" customWidth="1"/>
    <col min="1794" max="1794" width="11.88671875" style="90" customWidth="1"/>
    <col min="1795" max="2045" width="8.88671875" style="90"/>
    <col min="2046" max="2046" width="11.88671875" style="90" customWidth="1"/>
    <col min="2047" max="2047" width="20.77734375" style="90" customWidth="1"/>
    <col min="2048" max="2048" width="11.21875" style="90" customWidth="1"/>
    <col min="2049" max="2049" width="20.77734375" style="90" customWidth="1"/>
    <col min="2050" max="2050" width="11.88671875" style="90" customWidth="1"/>
    <col min="2051" max="2301" width="8.88671875" style="90"/>
    <col min="2302" max="2302" width="11.88671875" style="90" customWidth="1"/>
    <col min="2303" max="2303" width="20.77734375" style="90" customWidth="1"/>
    <col min="2304" max="2304" width="11.21875" style="90" customWidth="1"/>
    <col min="2305" max="2305" width="20.77734375" style="90" customWidth="1"/>
    <col min="2306" max="2306" width="11.88671875" style="90" customWidth="1"/>
    <col min="2307" max="2557" width="8.88671875" style="90"/>
    <col min="2558" max="2558" width="11.88671875" style="90" customWidth="1"/>
    <col min="2559" max="2559" width="20.77734375" style="90" customWidth="1"/>
    <col min="2560" max="2560" width="11.21875" style="90" customWidth="1"/>
    <col min="2561" max="2561" width="20.77734375" style="90" customWidth="1"/>
    <col min="2562" max="2562" width="11.88671875" style="90" customWidth="1"/>
    <col min="2563" max="2813" width="8.88671875" style="90"/>
    <col min="2814" max="2814" width="11.88671875" style="90" customWidth="1"/>
    <col min="2815" max="2815" width="20.77734375" style="90" customWidth="1"/>
    <col min="2816" max="2816" width="11.21875" style="90" customWidth="1"/>
    <col min="2817" max="2817" width="20.77734375" style="90" customWidth="1"/>
    <col min="2818" max="2818" width="11.88671875" style="90" customWidth="1"/>
    <col min="2819" max="3069" width="8.88671875" style="90"/>
    <col min="3070" max="3070" width="11.88671875" style="90" customWidth="1"/>
    <col min="3071" max="3071" width="20.77734375" style="90" customWidth="1"/>
    <col min="3072" max="3072" width="11.21875" style="90" customWidth="1"/>
    <col min="3073" max="3073" width="20.77734375" style="90" customWidth="1"/>
    <col min="3074" max="3074" width="11.88671875" style="90" customWidth="1"/>
    <col min="3075" max="3325" width="8.88671875" style="90"/>
    <col min="3326" max="3326" width="11.88671875" style="90" customWidth="1"/>
    <col min="3327" max="3327" width="20.77734375" style="90" customWidth="1"/>
    <col min="3328" max="3328" width="11.21875" style="90" customWidth="1"/>
    <col min="3329" max="3329" width="20.77734375" style="90" customWidth="1"/>
    <col min="3330" max="3330" width="11.88671875" style="90" customWidth="1"/>
    <col min="3331" max="3581" width="8.88671875" style="90"/>
    <col min="3582" max="3582" width="11.88671875" style="90" customWidth="1"/>
    <col min="3583" max="3583" width="20.77734375" style="90" customWidth="1"/>
    <col min="3584" max="3584" width="11.21875" style="90" customWidth="1"/>
    <col min="3585" max="3585" width="20.77734375" style="90" customWidth="1"/>
    <col min="3586" max="3586" width="11.88671875" style="90" customWidth="1"/>
    <col min="3587" max="3837" width="8.88671875" style="90"/>
    <col min="3838" max="3838" width="11.88671875" style="90" customWidth="1"/>
    <col min="3839" max="3839" width="20.77734375" style="90" customWidth="1"/>
    <col min="3840" max="3840" width="11.21875" style="90" customWidth="1"/>
    <col min="3841" max="3841" width="20.77734375" style="90" customWidth="1"/>
    <col min="3842" max="3842" width="11.88671875" style="90" customWidth="1"/>
    <col min="3843" max="4093" width="8.88671875" style="90"/>
    <col min="4094" max="4094" width="11.88671875" style="90" customWidth="1"/>
    <col min="4095" max="4095" width="20.77734375" style="90" customWidth="1"/>
    <col min="4096" max="4096" width="11.21875" style="90" customWidth="1"/>
    <col min="4097" max="4097" width="20.77734375" style="90" customWidth="1"/>
    <col min="4098" max="4098" width="11.88671875" style="90" customWidth="1"/>
    <col min="4099" max="4349" width="8.88671875" style="90"/>
    <col min="4350" max="4350" width="11.88671875" style="90" customWidth="1"/>
    <col min="4351" max="4351" width="20.77734375" style="90" customWidth="1"/>
    <col min="4352" max="4352" width="11.21875" style="90" customWidth="1"/>
    <col min="4353" max="4353" width="20.77734375" style="90" customWidth="1"/>
    <col min="4354" max="4354" width="11.88671875" style="90" customWidth="1"/>
    <col min="4355" max="4605" width="8.88671875" style="90"/>
    <col min="4606" max="4606" width="11.88671875" style="90" customWidth="1"/>
    <col min="4607" max="4607" width="20.77734375" style="90" customWidth="1"/>
    <col min="4608" max="4608" width="11.21875" style="90" customWidth="1"/>
    <col min="4609" max="4609" width="20.77734375" style="90" customWidth="1"/>
    <col min="4610" max="4610" width="11.88671875" style="90" customWidth="1"/>
    <col min="4611" max="4861" width="8.88671875" style="90"/>
    <col min="4862" max="4862" width="11.88671875" style="90" customWidth="1"/>
    <col min="4863" max="4863" width="20.77734375" style="90" customWidth="1"/>
    <col min="4864" max="4864" width="11.21875" style="90" customWidth="1"/>
    <col min="4865" max="4865" width="20.77734375" style="90" customWidth="1"/>
    <col min="4866" max="4866" width="11.88671875" style="90" customWidth="1"/>
    <col min="4867" max="5117" width="8.88671875" style="90"/>
    <col min="5118" max="5118" width="11.88671875" style="90" customWidth="1"/>
    <col min="5119" max="5119" width="20.77734375" style="90" customWidth="1"/>
    <col min="5120" max="5120" width="11.21875" style="90" customWidth="1"/>
    <col min="5121" max="5121" width="20.77734375" style="90" customWidth="1"/>
    <col min="5122" max="5122" width="11.88671875" style="90" customWidth="1"/>
    <col min="5123" max="5373" width="8.88671875" style="90"/>
    <col min="5374" max="5374" width="11.88671875" style="90" customWidth="1"/>
    <col min="5375" max="5375" width="20.77734375" style="90" customWidth="1"/>
    <col min="5376" max="5376" width="11.21875" style="90" customWidth="1"/>
    <col min="5377" max="5377" width="20.77734375" style="90" customWidth="1"/>
    <col min="5378" max="5378" width="11.88671875" style="90" customWidth="1"/>
    <col min="5379" max="5629" width="8.88671875" style="90"/>
    <col min="5630" max="5630" width="11.88671875" style="90" customWidth="1"/>
    <col min="5631" max="5631" width="20.77734375" style="90" customWidth="1"/>
    <col min="5632" max="5632" width="11.21875" style="90" customWidth="1"/>
    <col min="5633" max="5633" width="20.77734375" style="90" customWidth="1"/>
    <col min="5634" max="5634" width="11.88671875" style="90" customWidth="1"/>
    <col min="5635" max="5885" width="8.88671875" style="90"/>
    <col min="5886" max="5886" width="11.88671875" style="90" customWidth="1"/>
    <col min="5887" max="5887" width="20.77734375" style="90" customWidth="1"/>
    <col min="5888" max="5888" width="11.21875" style="90" customWidth="1"/>
    <col min="5889" max="5889" width="20.77734375" style="90" customWidth="1"/>
    <col min="5890" max="5890" width="11.88671875" style="90" customWidth="1"/>
    <col min="5891" max="6141" width="8.88671875" style="90"/>
    <col min="6142" max="6142" width="11.88671875" style="90" customWidth="1"/>
    <col min="6143" max="6143" width="20.77734375" style="90" customWidth="1"/>
    <col min="6144" max="6144" width="11.21875" style="90" customWidth="1"/>
    <col min="6145" max="6145" width="20.77734375" style="90" customWidth="1"/>
    <col min="6146" max="6146" width="11.88671875" style="90" customWidth="1"/>
    <col min="6147" max="6397" width="8.88671875" style="90"/>
    <col min="6398" max="6398" width="11.88671875" style="90" customWidth="1"/>
    <col min="6399" max="6399" width="20.77734375" style="90" customWidth="1"/>
    <col min="6400" max="6400" width="11.21875" style="90" customWidth="1"/>
    <col min="6401" max="6401" width="20.77734375" style="90" customWidth="1"/>
    <col min="6402" max="6402" width="11.88671875" style="90" customWidth="1"/>
    <col min="6403" max="6653" width="8.88671875" style="90"/>
    <col min="6654" max="6654" width="11.88671875" style="90" customWidth="1"/>
    <col min="6655" max="6655" width="20.77734375" style="90" customWidth="1"/>
    <col min="6656" max="6656" width="11.21875" style="90" customWidth="1"/>
    <col min="6657" max="6657" width="20.77734375" style="90" customWidth="1"/>
    <col min="6658" max="6658" width="11.88671875" style="90" customWidth="1"/>
    <col min="6659" max="6909" width="8.88671875" style="90"/>
    <col min="6910" max="6910" width="11.88671875" style="90" customWidth="1"/>
    <col min="6911" max="6911" width="20.77734375" style="90" customWidth="1"/>
    <col min="6912" max="6912" width="11.21875" style="90" customWidth="1"/>
    <col min="6913" max="6913" width="20.77734375" style="90" customWidth="1"/>
    <col min="6914" max="6914" width="11.88671875" style="90" customWidth="1"/>
    <col min="6915" max="7165" width="8.88671875" style="90"/>
    <col min="7166" max="7166" width="11.88671875" style="90" customWidth="1"/>
    <col min="7167" max="7167" width="20.77734375" style="90" customWidth="1"/>
    <col min="7168" max="7168" width="11.21875" style="90" customWidth="1"/>
    <col min="7169" max="7169" width="20.77734375" style="90" customWidth="1"/>
    <col min="7170" max="7170" width="11.88671875" style="90" customWidth="1"/>
    <col min="7171" max="7421" width="8.88671875" style="90"/>
    <col min="7422" max="7422" width="11.88671875" style="90" customWidth="1"/>
    <col min="7423" max="7423" width="20.77734375" style="90" customWidth="1"/>
    <col min="7424" max="7424" width="11.21875" style="90" customWidth="1"/>
    <col min="7425" max="7425" width="20.77734375" style="90" customWidth="1"/>
    <col min="7426" max="7426" width="11.88671875" style="90" customWidth="1"/>
    <col min="7427" max="7677" width="8.88671875" style="90"/>
    <col min="7678" max="7678" width="11.88671875" style="90" customWidth="1"/>
    <col min="7679" max="7679" width="20.77734375" style="90" customWidth="1"/>
    <col min="7680" max="7680" width="11.21875" style="90" customWidth="1"/>
    <col min="7681" max="7681" width="20.77734375" style="90" customWidth="1"/>
    <col min="7682" max="7682" width="11.88671875" style="90" customWidth="1"/>
    <col min="7683" max="7933" width="8.88671875" style="90"/>
    <col min="7934" max="7934" width="11.88671875" style="90" customWidth="1"/>
    <col min="7935" max="7935" width="20.77734375" style="90" customWidth="1"/>
    <col min="7936" max="7936" width="11.21875" style="90" customWidth="1"/>
    <col min="7937" max="7937" width="20.77734375" style="90" customWidth="1"/>
    <col min="7938" max="7938" width="11.88671875" style="90" customWidth="1"/>
    <col min="7939" max="8189" width="8.88671875" style="90"/>
    <col min="8190" max="8190" width="11.88671875" style="90" customWidth="1"/>
    <col min="8191" max="8191" width="20.77734375" style="90" customWidth="1"/>
    <col min="8192" max="8192" width="11.21875" style="90" customWidth="1"/>
    <col min="8193" max="8193" width="20.77734375" style="90" customWidth="1"/>
    <col min="8194" max="8194" width="11.88671875" style="90" customWidth="1"/>
    <col min="8195" max="8445" width="8.88671875" style="90"/>
    <col min="8446" max="8446" width="11.88671875" style="90" customWidth="1"/>
    <col min="8447" max="8447" width="20.77734375" style="90" customWidth="1"/>
    <col min="8448" max="8448" width="11.21875" style="90" customWidth="1"/>
    <col min="8449" max="8449" width="20.77734375" style="90" customWidth="1"/>
    <col min="8450" max="8450" width="11.88671875" style="90" customWidth="1"/>
    <col min="8451" max="8701" width="8.88671875" style="90"/>
    <col min="8702" max="8702" width="11.88671875" style="90" customWidth="1"/>
    <col min="8703" max="8703" width="20.77734375" style="90" customWidth="1"/>
    <col min="8704" max="8704" width="11.21875" style="90" customWidth="1"/>
    <col min="8705" max="8705" width="20.77734375" style="90" customWidth="1"/>
    <col min="8706" max="8706" width="11.88671875" style="90" customWidth="1"/>
    <col min="8707" max="8957" width="8.88671875" style="90"/>
    <col min="8958" max="8958" width="11.88671875" style="90" customWidth="1"/>
    <col min="8959" max="8959" width="20.77734375" style="90" customWidth="1"/>
    <col min="8960" max="8960" width="11.21875" style="90" customWidth="1"/>
    <col min="8961" max="8961" width="20.77734375" style="90" customWidth="1"/>
    <col min="8962" max="8962" width="11.88671875" style="90" customWidth="1"/>
    <col min="8963" max="9213" width="8.88671875" style="90"/>
    <col min="9214" max="9214" width="11.88671875" style="90" customWidth="1"/>
    <col min="9215" max="9215" width="20.77734375" style="90" customWidth="1"/>
    <col min="9216" max="9216" width="11.21875" style="90" customWidth="1"/>
    <col min="9217" max="9217" width="20.77734375" style="90" customWidth="1"/>
    <col min="9218" max="9218" width="11.88671875" style="90" customWidth="1"/>
    <col min="9219" max="9469" width="8.88671875" style="90"/>
    <col min="9470" max="9470" width="11.88671875" style="90" customWidth="1"/>
    <col min="9471" max="9471" width="20.77734375" style="90" customWidth="1"/>
    <col min="9472" max="9472" width="11.21875" style="90" customWidth="1"/>
    <col min="9473" max="9473" width="20.77734375" style="90" customWidth="1"/>
    <col min="9474" max="9474" width="11.88671875" style="90" customWidth="1"/>
    <col min="9475" max="9725" width="8.88671875" style="90"/>
    <col min="9726" max="9726" width="11.88671875" style="90" customWidth="1"/>
    <col min="9727" max="9727" width="20.77734375" style="90" customWidth="1"/>
    <col min="9728" max="9728" width="11.21875" style="90" customWidth="1"/>
    <col min="9729" max="9729" width="20.77734375" style="90" customWidth="1"/>
    <col min="9730" max="9730" width="11.88671875" style="90" customWidth="1"/>
    <col min="9731" max="9981" width="8.88671875" style="90"/>
    <col min="9982" max="9982" width="11.88671875" style="90" customWidth="1"/>
    <col min="9983" max="9983" width="20.77734375" style="90" customWidth="1"/>
    <col min="9984" max="9984" width="11.21875" style="90" customWidth="1"/>
    <col min="9985" max="9985" width="20.77734375" style="90" customWidth="1"/>
    <col min="9986" max="9986" width="11.88671875" style="90" customWidth="1"/>
    <col min="9987" max="10237" width="8.88671875" style="90"/>
    <col min="10238" max="10238" width="11.88671875" style="90" customWidth="1"/>
    <col min="10239" max="10239" width="20.77734375" style="90" customWidth="1"/>
    <col min="10240" max="10240" width="11.21875" style="90" customWidth="1"/>
    <col min="10241" max="10241" width="20.77734375" style="90" customWidth="1"/>
    <col min="10242" max="10242" width="11.88671875" style="90" customWidth="1"/>
    <col min="10243" max="10493" width="8.88671875" style="90"/>
    <col min="10494" max="10494" width="11.88671875" style="90" customWidth="1"/>
    <col min="10495" max="10495" width="20.77734375" style="90" customWidth="1"/>
    <col min="10496" max="10496" width="11.21875" style="90" customWidth="1"/>
    <col min="10497" max="10497" width="20.77734375" style="90" customWidth="1"/>
    <col min="10498" max="10498" width="11.88671875" style="90" customWidth="1"/>
    <col min="10499" max="10749" width="8.88671875" style="90"/>
    <col min="10750" max="10750" width="11.88671875" style="90" customWidth="1"/>
    <col min="10751" max="10751" width="20.77734375" style="90" customWidth="1"/>
    <col min="10752" max="10752" width="11.21875" style="90" customWidth="1"/>
    <col min="10753" max="10753" width="20.77734375" style="90" customWidth="1"/>
    <col min="10754" max="10754" width="11.88671875" style="90" customWidth="1"/>
    <col min="10755" max="11005" width="8.88671875" style="90"/>
    <col min="11006" max="11006" width="11.88671875" style="90" customWidth="1"/>
    <col min="11007" max="11007" width="20.77734375" style="90" customWidth="1"/>
    <col min="11008" max="11008" width="11.21875" style="90" customWidth="1"/>
    <col min="11009" max="11009" width="20.77734375" style="90" customWidth="1"/>
    <col min="11010" max="11010" width="11.88671875" style="90" customWidth="1"/>
    <col min="11011" max="11261" width="8.88671875" style="90"/>
    <col min="11262" max="11262" width="11.88671875" style="90" customWidth="1"/>
    <col min="11263" max="11263" width="20.77734375" style="90" customWidth="1"/>
    <col min="11264" max="11264" width="11.21875" style="90" customWidth="1"/>
    <col min="11265" max="11265" width="20.77734375" style="90" customWidth="1"/>
    <col min="11266" max="11266" width="11.88671875" style="90" customWidth="1"/>
    <col min="11267" max="11517" width="8.88671875" style="90"/>
    <col min="11518" max="11518" width="11.88671875" style="90" customWidth="1"/>
    <col min="11519" max="11519" width="20.77734375" style="90" customWidth="1"/>
    <col min="11520" max="11520" width="11.21875" style="90" customWidth="1"/>
    <col min="11521" max="11521" width="20.77734375" style="90" customWidth="1"/>
    <col min="11522" max="11522" width="11.88671875" style="90" customWidth="1"/>
    <col min="11523" max="11773" width="8.88671875" style="90"/>
    <col min="11774" max="11774" width="11.88671875" style="90" customWidth="1"/>
    <col min="11775" max="11775" width="20.77734375" style="90" customWidth="1"/>
    <col min="11776" max="11776" width="11.21875" style="90" customWidth="1"/>
    <col min="11777" max="11777" width="20.77734375" style="90" customWidth="1"/>
    <col min="11778" max="11778" width="11.88671875" style="90" customWidth="1"/>
    <col min="11779" max="12029" width="8.88671875" style="90"/>
    <col min="12030" max="12030" width="11.88671875" style="90" customWidth="1"/>
    <col min="12031" max="12031" width="20.77734375" style="90" customWidth="1"/>
    <col min="12032" max="12032" width="11.21875" style="90" customWidth="1"/>
    <col min="12033" max="12033" width="20.77734375" style="90" customWidth="1"/>
    <col min="12034" max="12034" width="11.88671875" style="90" customWidth="1"/>
    <col min="12035" max="12285" width="8.88671875" style="90"/>
    <col min="12286" max="12286" width="11.88671875" style="90" customWidth="1"/>
    <col min="12287" max="12287" width="20.77734375" style="90" customWidth="1"/>
    <col min="12288" max="12288" width="11.21875" style="90" customWidth="1"/>
    <col min="12289" max="12289" width="20.77734375" style="90" customWidth="1"/>
    <col min="12290" max="12290" width="11.88671875" style="90" customWidth="1"/>
    <col min="12291" max="12541" width="8.88671875" style="90"/>
    <col min="12542" max="12542" width="11.88671875" style="90" customWidth="1"/>
    <col min="12543" max="12543" width="20.77734375" style="90" customWidth="1"/>
    <col min="12544" max="12544" width="11.21875" style="90" customWidth="1"/>
    <col min="12545" max="12545" width="20.77734375" style="90" customWidth="1"/>
    <col min="12546" max="12546" width="11.88671875" style="90" customWidth="1"/>
    <col min="12547" max="12797" width="8.88671875" style="90"/>
    <col min="12798" max="12798" width="11.88671875" style="90" customWidth="1"/>
    <col min="12799" max="12799" width="20.77734375" style="90" customWidth="1"/>
    <col min="12800" max="12800" width="11.21875" style="90" customWidth="1"/>
    <col min="12801" max="12801" width="20.77734375" style="90" customWidth="1"/>
    <col min="12802" max="12802" width="11.88671875" style="90" customWidth="1"/>
    <col min="12803" max="13053" width="8.88671875" style="90"/>
    <col min="13054" max="13054" width="11.88671875" style="90" customWidth="1"/>
    <col min="13055" max="13055" width="20.77734375" style="90" customWidth="1"/>
    <col min="13056" max="13056" width="11.21875" style="90" customWidth="1"/>
    <col min="13057" max="13057" width="20.77734375" style="90" customWidth="1"/>
    <col min="13058" max="13058" width="11.88671875" style="90" customWidth="1"/>
    <col min="13059" max="13309" width="8.88671875" style="90"/>
    <col min="13310" max="13310" width="11.88671875" style="90" customWidth="1"/>
    <col min="13311" max="13311" width="20.77734375" style="90" customWidth="1"/>
    <col min="13312" max="13312" width="11.21875" style="90" customWidth="1"/>
    <col min="13313" max="13313" width="20.77734375" style="90" customWidth="1"/>
    <col min="13314" max="13314" width="11.88671875" style="90" customWidth="1"/>
    <col min="13315" max="13565" width="8.88671875" style="90"/>
    <col min="13566" max="13566" width="11.88671875" style="90" customWidth="1"/>
    <col min="13567" max="13567" width="20.77734375" style="90" customWidth="1"/>
    <col min="13568" max="13568" width="11.21875" style="90" customWidth="1"/>
    <col min="13569" max="13569" width="20.77734375" style="90" customWidth="1"/>
    <col min="13570" max="13570" width="11.88671875" style="90" customWidth="1"/>
    <col min="13571" max="13821" width="8.88671875" style="90"/>
    <col min="13822" max="13822" width="11.88671875" style="90" customWidth="1"/>
    <col min="13823" max="13823" width="20.77734375" style="90" customWidth="1"/>
    <col min="13824" max="13824" width="11.21875" style="90" customWidth="1"/>
    <col min="13825" max="13825" width="20.77734375" style="90" customWidth="1"/>
    <col min="13826" max="13826" width="11.88671875" style="90" customWidth="1"/>
    <col min="13827" max="14077" width="8.88671875" style="90"/>
    <col min="14078" max="14078" width="11.88671875" style="90" customWidth="1"/>
    <col min="14079" max="14079" width="20.77734375" style="90" customWidth="1"/>
    <col min="14080" max="14080" width="11.21875" style="90" customWidth="1"/>
    <col min="14081" max="14081" width="20.77734375" style="90" customWidth="1"/>
    <col min="14082" max="14082" width="11.88671875" style="90" customWidth="1"/>
    <col min="14083" max="14333" width="8.88671875" style="90"/>
    <col min="14334" max="14334" width="11.88671875" style="90" customWidth="1"/>
    <col min="14335" max="14335" width="20.77734375" style="90" customWidth="1"/>
    <col min="14336" max="14336" width="11.21875" style="90" customWidth="1"/>
    <col min="14337" max="14337" width="20.77734375" style="90" customWidth="1"/>
    <col min="14338" max="14338" width="11.88671875" style="90" customWidth="1"/>
    <col min="14339" max="14589" width="8.88671875" style="90"/>
    <col min="14590" max="14590" width="11.88671875" style="90" customWidth="1"/>
    <col min="14591" max="14591" width="20.77734375" style="90" customWidth="1"/>
    <col min="14592" max="14592" width="11.21875" style="90" customWidth="1"/>
    <col min="14593" max="14593" width="20.77734375" style="90" customWidth="1"/>
    <col min="14594" max="14594" width="11.88671875" style="90" customWidth="1"/>
    <col min="14595" max="14845" width="8.88671875" style="90"/>
    <col min="14846" max="14846" width="11.88671875" style="90" customWidth="1"/>
    <col min="14847" max="14847" width="20.77734375" style="90" customWidth="1"/>
    <col min="14848" max="14848" width="11.21875" style="90" customWidth="1"/>
    <col min="14849" max="14849" width="20.77734375" style="90" customWidth="1"/>
    <col min="14850" max="14850" width="11.88671875" style="90" customWidth="1"/>
    <col min="14851" max="15101" width="8.88671875" style="90"/>
    <col min="15102" max="15102" width="11.88671875" style="90" customWidth="1"/>
    <col min="15103" max="15103" width="20.77734375" style="90" customWidth="1"/>
    <col min="15104" max="15104" width="11.21875" style="90" customWidth="1"/>
    <col min="15105" max="15105" width="20.77734375" style="90" customWidth="1"/>
    <col min="15106" max="15106" width="11.88671875" style="90" customWidth="1"/>
    <col min="15107" max="15357" width="8.88671875" style="90"/>
    <col min="15358" max="15358" width="11.88671875" style="90" customWidth="1"/>
    <col min="15359" max="15359" width="20.77734375" style="90" customWidth="1"/>
    <col min="15360" max="15360" width="11.21875" style="90" customWidth="1"/>
    <col min="15361" max="15361" width="20.77734375" style="90" customWidth="1"/>
    <col min="15362" max="15362" width="11.88671875" style="90" customWidth="1"/>
    <col min="15363" max="15613" width="8.88671875" style="90"/>
    <col min="15614" max="15614" width="11.88671875" style="90" customWidth="1"/>
    <col min="15615" max="15615" width="20.77734375" style="90" customWidth="1"/>
    <col min="15616" max="15616" width="11.21875" style="90" customWidth="1"/>
    <col min="15617" max="15617" width="20.77734375" style="90" customWidth="1"/>
    <col min="15618" max="15618" width="11.88671875" style="90" customWidth="1"/>
    <col min="15619" max="15869" width="8.88671875" style="90"/>
    <col min="15870" max="15870" width="11.88671875" style="90" customWidth="1"/>
    <col min="15871" max="15871" width="20.77734375" style="90" customWidth="1"/>
    <col min="15872" max="15872" width="11.21875" style="90" customWidth="1"/>
    <col min="15873" max="15873" width="20.77734375" style="90" customWidth="1"/>
    <col min="15874" max="15874" width="11.88671875" style="90" customWidth="1"/>
    <col min="15875" max="16125" width="8.88671875" style="90"/>
    <col min="16126" max="16126" width="11.88671875" style="90" customWidth="1"/>
    <col min="16127" max="16127" width="20.77734375" style="90" customWidth="1"/>
    <col min="16128" max="16128" width="11.21875" style="90" customWidth="1"/>
    <col min="16129" max="16129" width="20.77734375" style="90" customWidth="1"/>
    <col min="16130" max="16130" width="11.88671875" style="90" customWidth="1"/>
    <col min="16131" max="16384" width="8.88671875" style="90"/>
  </cols>
  <sheetData>
    <row r="1" spans="1:11" s="36" customFormat="1" ht="20.100000000000001" customHeight="1">
      <c r="A1" s="53" t="s">
        <v>120</v>
      </c>
    </row>
    <row r="2" spans="1:11" ht="30" customHeight="1">
      <c r="A2" s="293" t="s">
        <v>25</v>
      </c>
      <c r="B2" s="293"/>
      <c r="C2" s="293"/>
      <c r="D2" s="293"/>
      <c r="E2" s="293"/>
    </row>
    <row r="3" spans="1:11" ht="20.100000000000001" customHeight="1">
      <c r="A3" s="91"/>
    </row>
    <row r="4" spans="1:11" ht="39.950000000000003" customHeight="1">
      <c r="A4" s="298" t="s">
        <v>26</v>
      </c>
      <c r="B4" s="298"/>
      <c r="C4" s="298"/>
      <c r="D4" s="298" t="s">
        <v>27</v>
      </c>
      <c r="E4" s="298"/>
    </row>
    <row r="5" spans="1:11" ht="20.100000000000001" customHeight="1">
      <c r="A5" s="298" t="s">
        <v>28</v>
      </c>
      <c r="B5" s="298"/>
      <c r="C5" s="298"/>
      <c r="D5" s="296">
        <v>8.6E-3</v>
      </c>
      <c r="E5" s="297"/>
    </row>
    <row r="6" spans="1:11" ht="20.100000000000001" customHeight="1">
      <c r="A6" s="298" t="s">
        <v>29</v>
      </c>
      <c r="B6" s="298"/>
      <c r="C6" s="298"/>
      <c r="D6" s="296">
        <v>1.15E-2</v>
      </c>
      <c r="E6" s="297"/>
    </row>
    <row r="7" spans="1:11" ht="20.100000000000001" customHeight="1">
      <c r="A7" s="298" t="s">
        <v>30</v>
      </c>
      <c r="B7" s="298"/>
      <c r="C7" s="298"/>
      <c r="D7" s="299">
        <v>3.5450000000000002E-2</v>
      </c>
      <c r="E7" s="300"/>
    </row>
    <row r="8" spans="1:11" ht="20.100000000000001" customHeight="1">
      <c r="A8" s="298" t="s">
        <v>31</v>
      </c>
      <c r="B8" s="298"/>
      <c r="C8" s="298"/>
      <c r="D8" s="301">
        <v>0.1295</v>
      </c>
      <c r="E8" s="302"/>
    </row>
    <row r="9" spans="1:11" ht="20.100000000000001" customHeight="1">
      <c r="A9" s="298" t="s">
        <v>32</v>
      </c>
      <c r="B9" s="298"/>
      <c r="C9" s="298"/>
      <c r="D9" s="296">
        <f>0.045%*100</f>
        <v>4.4999999999999998E-2</v>
      </c>
      <c r="E9" s="297"/>
    </row>
    <row r="10" spans="1:11" ht="20.100000000000001" customHeight="1">
      <c r="A10" s="298" t="s">
        <v>33</v>
      </c>
      <c r="B10" s="298"/>
      <c r="C10" s="298"/>
      <c r="D10" s="296">
        <f>0.6/1000</f>
        <v>5.9999999999999995E-4</v>
      </c>
      <c r="E10" s="297"/>
    </row>
    <row r="11" spans="1:11" ht="20.100000000000001" customHeight="1">
      <c r="A11" s="298" t="s">
        <v>70</v>
      </c>
      <c r="B11" s="298"/>
      <c r="C11" s="298"/>
      <c r="D11" s="299">
        <v>6.0000000000000002E-5</v>
      </c>
      <c r="E11" s="300"/>
    </row>
    <row r="12" spans="1:11" ht="9.9499999999999993" customHeight="1">
      <c r="A12" s="99"/>
      <c r="B12" s="99"/>
      <c r="C12" s="99"/>
      <c r="D12" s="99"/>
    </row>
    <row r="13" spans="1:11" ht="20.100000000000001" customHeight="1">
      <c r="A13" s="91" t="s">
        <v>170</v>
      </c>
      <c r="B13" s="91"/>
      <c r="C13" s="91"/>
      <c r="D13" s="91"/>
      <c r="E13" s="91"/>
    </row>
    <row r="14" spans="1:11" ht="20.100000000000001" customHeight="1">
      <c r="A14" s="91" t="s">
        <v>175</v>
      </c>
      <c r="B14" s="91"/>
      <c r="C14" s="91"/>
      <c r="D14" s="91"/>
      <c r="E14" s="91"/>
      <c r="I14" s="192"/>
      <c r="J14" s="192"/>
      <c r="K14" s="193"/>
    </row>
    <row r="15" spans="1:11" ht="20.100000000000001" customHeight="1">
      <c r="A15" s="91" t="s">
        <v>231</v>
      </c>
      <c r="B15" s="91"/>
      <c r="C15" s="91"/>
      <c r="D15" s="91"/>
      <c r="E15" s="91"/>
    </row>
    <row r="16" spans="1:11" ht="20.100000000000001" customHeight="1">
      <c r="A16" s="91" t="s">
        <v>177</v>
      </c>
      <c r="B16" s="91"/>
      <c r="C16" s="91"/>
      <c r="D16" s="91"/>
      <c r="E16" s="91"/>
    </row>
    <row r="17" spans="1:13" ht="20.100000000000001" customHeight="1">
      <c r="A17" s="91" t="s">
        <v>172</v>
      </c>
      <c r="B17" s="91"/>
      <c r="C17" s="91"/>
      <c r="D17" s="91"/>
      <c r="E17" s="91"/>
      <c r="L17" s="191"/>
    </row>
    <row r="18" spans="1:13" ht="20.100000000000001" customHeight="1">
      <c r="A18" s="91" t="s">
        <v>173</v>
      </c>
      <c r="B18" s="91"/>
      <c r="C18" s="91"/>
      <c r="D18" s="91"/>
      <c r="E18" s="91"/>
    </row>
    <row r="19" spans="1:13" ht="20.100000000000001" customHeight="1">
      <c r="A19" s="91" t="s">
        <v>174</v>
      </c>
      <c r="B19" s="91"/>
      <c r="C19" s="91"/>
      <c r="D19" s="91"/>
      <c r="E19" s="91"/>
    </row>
    <row r="20" spans="1:13" ht="20.100000000000001" customHeight="1">
      <c r="A20" s="91" t="s">
        <v>176</v>
      </c>
      <c r="B20" s="91"/>
      <c r="C20" s="91"/>
      <c r="D20" s="91"/>
      <c r="E20" s="91"/>
    </row>
    <row r="21" spans="1:13" s="105" customFormat="1" ht="20.100000000000001" customHeight="1">
      <c r="A21" s="72" t="s">
        <v>232</v>
      </c>
      <c r="B21" s="104"/>
      <c r="G21" s="106"/>
      <c r="H21" s="106"/>
      <c r="I21" s="106"/>
      <c r="J21" s="106"/>
      <c r="K21" s="106"/>
      <c r="L21" s="106"/>
      <c r="M21" s="106"/>
    </row>
    <row r="22" spans="1:13" s="105" customFormat="1" ht="20.100000000000001" customHeight="1">
      <c r="A22" s="72" t="s">
        <v>171</v>
      </c>
      <c r="B22" s="104"/>
      <c r="G22" s="106"/>
      <c r="H22" s="106"/>
      <c r="I22" s="106"/>
      <c r="J22" s="106"/>
      <c r="K22" s="106"/>
      <c r="L22" s="106"/>
      <c r="M22" s="106"/>
    </row>
    <row r="23" spans="1:13" s="105" customFormat="1" ht="20.100000000000001" customHeight="1">
      <c r="A23" s="72"/>
      <c r="B23" s="104"/>
      <c r="G23" s="106"/>
      <c r="H23" s="106"/>
      <c r="I23" s="106"/>
      <c r="J23" s="106"/>
      <c r="K23" s="106"/>
      <c r="L23" s="106"/>
      <c r="M23" s="106"/>
    </row>
  </sheetData>
  <mergeCells count="17">
    <mergeCell ref="D11:E11"/>
    <mergeCell ref="D4:E4"/>
    <mergeCell ref="D10:E10"/>
    <mergeCell ref="D9:E9"/>
    <mergeCell ref="A11:C11"/>
    <mergeCell ref="A10:C10"/>
    <mergeCell ref="A9:C9"/>
    <mergeCell ref="A8:C8"/>
    <mergeCell ref="A7:C7"/>
    <mergeCell ref="D8:E8"/>
    <mergeCell ref="D7:E7"/>
    <mergeCell ref="D6:E6"/>
    <mergeCell ref="D5:E5"/>
    <mergeCell ref="A2:E2"/>
    <mergeCell ref="A6:C6"/>
    <mergeCell ref="A5:C5"/>
    <mergeCell ref="A4:C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" zoomScaleSheetLayoutView="100" workbookViewId="0">
      <selection activeCell="K21" sqref="J21:K21"/>
    </sheetView>
  </sheetViews>
  <sheetFormatPr defaultColWidth="7.109375" defaultRowHeight="14.25"/>
  <cols>
    <col min="1" max="1" width="23.77734375" style="36" customWidth="1"/>
    <col min="2" max="3" width="5.77734375" style="36" customWidth="1"/>
    <col min="4" max="5" width="12.77734375" style="36" customWidth="1"/>
    <col min="6" max="6" width="14.77734375" style="36" customWidth="1"/>
    <col min="7" max="16384" width="7.109375" style="36"/>
  </cols>
  <sheetData>
    <row r="1" spans="1:6" ht="20.100000000000001" customHeight="1">
      <c r="A1" s="53" t="s">
        <v>115</v>
      </c>
      <c r="B1" s="53"/>
    </row>
    <row r="2" spans="1:6" ht="30" customHeight="1">
      <c r="A2" s="303" t="s">
        <v>72</v>
      </c>
      <c r="B2" s="303"/>
      <c r="C2" s="303"/>
      <c r="D2" s="303"/>
      <c r="E2" s="303"/>
      <c r="F2" s="303"/>
    </row>
    <row r="3" spans="1:6" ht="20.100000000000001" customHeight="1">
      <c r="A3" s="114"/>
      <c r="B3" s="114"/>
      <c r="C3" s="114"/>
      <c r="D3" s="114"/>
      <c r="E3" s="114"/>
      <c r="F3" s="114"/>
    </row>
    <row r="4" spans="1:6" ht="20.100000000000001" customHeight="1">
      <c r="A4" s="107"/>
      <c r="B4" s="107"/>
      <c r="C4" s="107"/>
      <c r="D4" s="107"/>
      <c r="E4" s="107"/>
      <c r="F4" s="84" t="s">
        <v>40</v>
      </c>
    </row>
    <row r="5" spans="1:6" ht="39.950000000000003" customHeight="1">
      <c r="A5" s="108" t="s">
        <v>155</v>
      </c>
      <c r="B5" s="108" t="s">
        <v>161</v>
      </c>
      <c r="C5" s="108" t="s">
        <v>162</v>
      </c>
      <c r="D5" s="108" t="s">
        <v>76</v>
      </c>
      <c r="E5" s="108" t="s">
        <v>37</v>
      </c>
      <c r="F5" s="109" t="s">
        <v>77</v>
      </c>
    </row>
    <row r="6" spans="1:6" ht="20.100000000000001" customHeight="1">
      <c r="A6" s="157" t="s">
        <v>102</v>
      </c>
      <c r="B6" s="157" t="s">
        <v>163</v>
      </c>
      <c r="C6" s="139">
        <v>3</v>
      </c>
      <c r="D6" s="158">
        <f>인집!C18</f>
        <v>259993.03706</v>
      </c>
      <c r="E6" s="111">
        <f>INT(C6*D6)</f>
        <v>779979</v>
      </c>
      <c r="F6" s="112" t="s">
        <v>0</v>
      </c>
    </row>
    <row r="7" spans="1:6" ht="20.100000000000001" customHeight="1">
      <c r="A7" s="110" t="str">
        <f>복리후생비!A2</f>
        <v>복리후생비</v>
      </c>
      <c r="B7" s="110" t="s">
        <v>163</v>
      </c>
      <c r="C7" s="159">
        <f>인집!B8</f>
        <v>3</v>
      </c>
      <c r="D7" s="111">
        <f>복리후생비!F32</f>
        <v>113700</v>
      </c>
      <c r="E7" s="111">
        <f t="shared" ref="E7:E8" si="0">INT(C7*D7)</f>
        <v>341100</v>
      </c>
      <c r="F7" s="44" t="s">
        <v>105</v>
      </c>
    </row>
    <row r="8" spans="1:6" ht="20.100000000000001" customHeight="1">
      <c r="A8" s="110" t="s">
        <v>134</v>
      </c>
      <c r="B8" s="110" t="s">
        <v>36</v>
      </c>
      <c r="C8" s="159">
        <v>1</v>
      </c>
      <c r="D8" s="111">
        <f>산업안전보건관리비!F32</f>
        <v>148587</v>
      </c>
      <c r="E8" s="111">
        <f t="shared" si="0"/>
        <v>148587</v>
      </c>
      <c r="F8" s="44" t="s">
        <v>105</v>
      </c>
    </row>
    <row r="9" spans="1:6" ht="20.100000000000001" customHeight="1">
      <c r="A9" s="110"/>
      <c r="B9" s="110"/>
      <c r="C9" s="110"/>
      <c r="D9" s="111"/>
      <c r="E9" s="111"/>
      <c r="F9" s="112"/>
    </row>
    <row r="10" spans="1:6" ht="20.100000000000001" customHeight="1">
      <c r="A10" s="110"/>
      <c r="B10" s="110"/>
      <c r="C10" s="110"/>
      <c r="D10" s="111"/>
      <c r="E10" s="111"/>
      <c r="F10" s="112"/>
    </row>
    <row r="11" spans="1:6" ht="20.100000000000001" customHeight="1">
      <c r="A11" s="110"/>
      <c r="B11" s="110"/>
      <c r="C11" s="110"/>
      <c r="D11" s="111"/>
      <c r="E11" s="111"/>
      <c r="F11" s="112"/>
    </row>
    <row r="12" spans="1:6" ht="20.100000000000001" customHeight="1">
      <c r="A12" s="110"/>
      <c r="B12" s="110"/>
      <c r="C12" s="110"/>
      <c r="D12" s="111"/>
      <c r="E12" s="111"/>
      <c r="F12" s="112"/>
    </row>
    <row r="13" spans="1:6" ht="20.100000000000001" customHeight="1">
      <c r="A13" s="110"/>
      <c r="B13" s="110"/>
      <c r="C13" s="110"/>
      <c r="D13" s="111"/>
      <c r="E13" s="111"/>
      <c r="F13" s="112"/>
    </row>
    <row r="14" spans="1:6" ht="20.100000000000001" customHeight="1">
      <c r="A14" s="110"/>
      <c r="B14" s="110"/>
      <c r="C14" s="110"/>
      <c r="D14" s="111"/>
      <c r="E14" s="111"/>
      <c r="F14" s="112"/>
    </row>
    <row r="15" spans="1:6" ht="20.100000000000001" customHeight="1">
      <c r="A15" s="110"/>
      <c r="B15" s="110"/>
      <c r="C15" s="110"/>
      <c r="D15" s="111"/>
      <c r="E15" s="111"/>
      <c r="F15" s="112"/>
    </row>
    <row r="16" spans="1:6" ht="20.100000000000001" customHeight="1">
      <c r="A16" s="110"/>
      <c r="B16" s="110"/>
      <c r="C16" s="110"/>
      <c r="D16" s="111"/>
      <c r="E16" s="111"/>
      <c r="F16" s="112"/>
    </row>
    <row r="17" spans="1:6" ht="20.100000000000001" customHeight="1">
      <c r="A17" s="110"/>
      <c r="B17" s="110"/>
      <c r="C17" s="110"/>
      <c r="D17" s="111"/>
      <c r="E17" s="111"/>
      <c r="F17" s="112"/>
    </row>
    <row r="18" spans="1:6" ht="20.100000000000001" customHeight="1">
      <c r="A18" s="110"/>
      <c r="B18" s="110"/>
      <c r="C18" s="110"/>
      <c r="D18" s="111"/>
      <c r="E18" s="111"/>
      <c r="F18" s="112"/>
    </row>
    <row r="19" spans="1:6" ht="20.100000000000001" customHeight="1">
      <c r="A19" s="110"/>
      <c r="B19" s="110"/>
      <c r="C19" s="110"/>
      <c r="D19" s="111"/>
      <c r="E19" s="111"/>
      <c r="F19" s="112"/>
    </row>
    <row r="20" spans="1:6" ht="20.100000000000001" customHeight="1">
      <c r="A20" s="110"/>
      <c r="B20" s="110"/>
      <c r="C20" s="110"/>
      <c r="D20" s="111"/>
      <c r="E20" s="111"/>
      <c r="F20" s="112"/>
    </row>
    <row r="21" spans="1:6" ht="20.100000000000001" customHeight="1">
      <c r="A21" s="110"/>
      <c r="B21" s="110"/>
      <c r="C21" s="110"/>
      <c r="D21" s="111"/>
      <c r="E21" s="111"/>
      <c r="F21" s="112"/>
    </row>
    <row r="22" spans="1:6" ht="20.100000000000001" customHeight="1">
      <c r="A22" s="110"/>
      <c r="B22" s="110"/>
      <c r="C22" s="110"/>
      <c r="D22" s="111"/>
      <c r="E22" s="111"/>
      <c r="F22" s="112"/>
    </row>
    <row r="23" spans="1:6" ht="20.100000000000001" customHeight="1">
      <c r="A23" s="110"/>
      <c r="B23" s="110"/>
      <c r="C23" s="110"/>
      <c r="D23" s="111"/>
      <c r="E23" s="111"/>
      <c r="F23" s="112"/>
    </row>
    <row r="24" spans="1:6" ht="20.100000000000001" customHeight="1">
      <c r="A24" s="110"/>
      <c r="B24" s="110"/>
      <c r="C24" s="110"/>
      <c r="D24" s="111"/>
      <c r="E24" s="111"/>
      <c r="F24" s="112"/>
    </row>
    <row r="25" spans="1:6" ht="20.100000000000001" customHeight="1">
      <c r="A25" s="110"/>
      <c r="B25" s="110"/>
      <c r="C25" s="110"/>
      <c r="D25" s="111"/>
      <c r="E25" s="111"/>
      <c r="F25" s="112"/>
    </row>
    <row r="26" spans="1:6" ht="20.100000000000001" customHeight="1">
      <c r="A26" s="110"/>
      <c r="B26" s="110"/>
      <c r="C26" s="110"/>
      <c r="D26" s="111"/>
      <c r="E26" s="111"/>
      <c r="F26" s="112"/>
    </row>
    <row r="27" spans="1:6" ht="20.100000000000001" customHeight="1">
      <c r="A27" s="110"/>
      <c r="B27" s="110"/>
      <c r="C27" s="110"/>
      <c r="D27" s="111"/>
      <c r="E27" s="111"/>
      <c r="F27" s="112"/>
    </row>
    <row r="28" spans="1:6" ht="20.100000000000001" customHeight="1">
      <c r="A28" s="110"/>
      <c r="B28" s="110"/>
      <c r="C28" s="110"/>
      <c r="D28" s="111"/>
      <c r="E28" s="111"/>
      <c r="F28" s="112"/>
    </row>
    <row r="29" spans="1:6" ht="20.100000000000001" customHeight="1">
      <c r="A29" s="110"/>
      <c r="B29" s="110"/>
      <c r="C29" s="110"/>
      <c r="D29" s="111"/>
      <c r="E29" s="111"/>
      <c r="F29" s="112"/>
    </row>
    <row r="30" spans="1:6" ht="20.100000000000001" customHeight="1">
      <c r="A30" s="110"/>
      <c r="B30" s="110"/>
      <c r="C30" s="110"/>
      <c r="D30" s="111"/>
      <c r="E30" s="111"/>
      <c r="F30" s="112"/>
    </row>
    <row r="31" spans="1:6" ht="20.100000000000001" customHeight="1">
      <c r="A31" s="110"/>
      <c r="B31" s="110"/>
      <c r="C31" s="110"/>
      <c r="D31" s="111"/>
      <c r="E31" s="111"/>
      <c r="F31" s="112"/>
    </row>
    <row r="32" spans="1:6" ht="20.100000000000001" customHeight="1">
      <c r="A32" s="110"/>
      <c r="B32" s="110"/>
      <c r="C32" s="110"/>
      <c r="D32" s="111"/>
      <c r="E32" s="111"/>
      <c r="F32" s="112"/>
    </row>
    <row r="33" spans="1:6" ht="20.100000000000001" customHeight="1">
      <c r="A33" s="110"/>
      <c r="B33" s="110"/>
      <c r="C33" s="110"/>
      <c r="D33" s="111"/>
      <c r="E33" s="111"/>
      <c r="F33" s="112"/>
    </row>
    <row r="34" spans="1:6" ht="30" customHeight="1">
      <c r="A34" s="113" t="s">
        <v>34</v>
      </c>
      <c r="B34" s="113"/>
      <c r="C34" s="113"/>
      <c r="D34" s="113">
        <f>SUM(D7:D33)</f>
        <v>262287</v>
      </c>
      <c r="E34" s="113">
        <f>SUM(E6:E33)</f>
        <v>1269666</v>
      </c>
      <c r="F34" s="113"/>
    </row>
    <row r="35" spans="1:6">
      <c r="D35" s="41"/>
      <c r="E35" s="41"/>
      <c r="F35" s="41"/>
    </row>
    <row r="36" spans="1:6">
      <c r="D36" s="41"/>
      <c r="E36" s="41"/>
      <c r="F36" s="41"/>
    </row>
    <row r="37" spans="1:6">
      <c r="D37" s="41"/>
      <c r="E37" s="41"/>
      <c r="F37" s="41"/>
    </row>
    <row r="38" spans="1:6">
      <c r="D38" s="41"/>
      <c r="E38" s="41"/>
      <c r="F38" s="41"/>
    </row>
    <row r="39" spans="1:6">
      <c r="D39" s="41"/>
      <c r="E39" s="41"/>
      <c r="F39" s="41"/>
    </row>
    <row r="40" spans="1:6">
      <c r="D40" s="41"/>
      <c r="E40" s="41"/>
      <c r="F40" s="41"/>
    </row>
    <row r="41" spans="1:6">
      <c r="D41" s="41"/>
      <c r="E41" s="41"/>
      <c r="F41" s="41"/>
    </row>
    <row r="42" spans="1:6">
      <c r="D42" s="41"/>
      <c r="E42" s="41"/>
      <c r="F42" s="41"/>
    </row>
    <row r="43" spans="1:6">
      <c r="D43" s="41"/>
      <c r="E43" s="41"/>
      <c r="F43" s="41"/>
    </row>
    <row r="44" spans="1:6">
      <c r="D44" s="41"/>
      <c r="E44" s="41"/>
      <c r="F44" s="41"/>
    </row>
    <row r="45" spans="1:6">
      <c r="D45" s="41"/>
      <c r="E45" s="41"/>
      <c r="F45" s="41"/>
    </row>
    <row r="46" spans="1:6">
      <c r="D46" s="41"/>
      <c r="E46" s="41"/>
      <c r="F46" s="41"/>
    </row>
    <row r="47" spans="1:6">
      <c r="D47" s="41"/>
      <c r="E47" s="41"/>
      <c r="F47" s="41"/>
    </row>
    <row r="48" spans="1:6">
      <c r="D48" s="41"/>
      <c r="E48" s="41"/>
      <c r="F48" s="41"/>
    </row>
  </sheetData>
  <mergeCells count="1">
    <mergeCell ref="A2:F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opLeftCell="A2" workbookViewId="0">
      <selection activeCell="K17" sqref="K17"/>
    </sheetView>
  </sheetViews>
  <sheetFormatPr defaultColWidth="8.88671875" defaultRowHeight="14.25"/>
  <cols>
    <col min="1" max="1" width="13" style="105" customWidth="1"/>
    <col min="2" max="2" width="16.77734375" style="104" customWidth="1"/>
    <col min="3" max="3" width="4.77734375" style="105" customWidth="1"/>
    <col min="4" max="4" width="6.77734375" style="105" customWidth="1"/>
    <col min="5" max="5" width="9.44140625" style="105" customWidth="1"/>
    <col min="6" max="6" width="11.21875" style="105" customWidth="1"/>
    <col min="7" max="7" width="13.77734375" style="105" customWidth="1"/>
    <col min="8" max="8" width="3.6640625" style="105" customWidth="1"/>
    <col min="9" max="16" width="8.88671875" style="106"/>
    <col min="17" max="16384" width="8.88671875" style="105"/>
  </cols>
  <sheetData>
    <row r="1" spans="1:16" s="36" customFormat="1" ht="20.100000000000001" customHeight="1">
      <c r="A1" s="53" t="s">
        <v>74</v>
      </c>
    </row>
    <row r="2" spans="1:16" ht="30" customHeight="1">
      <c r="A2" s="304" t="s">
        <v>83</v>
      </c>
      <c r="B2" s="304"/>
      <c r="C2" s="304"/>
      <c r="D2" s="304"/>
      <c r="E2" s="304"/>
      <c r="F2" s="304"/>
      <c r="G2" s="304"/>
    </row>
    <row r="3" spans="1:16" ht="20.100000000000001" customHeight="1">
      <c r="A3" s="138"/>
      <c r="B3" s="138"/>
      <c r="C3" s="138"/>
      <c r="D3" s="138"/>
      <c r="E3" s="138"/>
      <c r="F3" s="138"/>
      <c r="G3" s="138"/>
    </row>
    <row r="4" spans="1:16" ht="20.100000000000001" customHeight="1">
      <c r="G4" s="56" t="s">
        <v>242</v>
      </c>
    </row>
    <row r="5" spans="1:16" ht="39.950000000000003" customHeight="1">
      <c r="A5" s="131" t="s">
        <v>35</v>
      </c>
      <c r="B5" s="131" t="s">
        <v>75</v>
      </c>
      <c r="C5" s="131" t="s">
        <v>81</v>
      </c>
      <c r="D5" s="131" t="s">
        <v>82</v>
      </c>
      <c r="E5" s="131" t="s">
        <v>76</v>
      </c>
      <c r="F5" s="131" t="s">
        <v>37</v>
      </c>
      <c r="G5" s="131" t="s">
        <v>77</v>
      </c>
    </row>
    <row r="6" spans="1:16" ht="20.100000000000001" customHeight="1">
      <c r="A6" s="115" t="s">
        <v>215</v>
      </c>
      <c r="B6" s="116" t="s">
        <v>216</v>
      </c>
      <c r="C6" s="117" t="s">
        <v>217</v>
      </c>
      <c r="D6" s="139">
        <v>1</v>
      </c>
      <c r="E6" s="139">
        <v>9500</v>
      </c>
      <c r="F6" s="140">
        <f>INT(D6*E6)</f>
        <v>9500</v>
      </c>
      <c r="G6" s="117"/>
      <c r="I6" s="105"/>
      <c r="J6" s="105"/>
      <c r="K6" s="105"/>
      <c r="L6" s="105"/>
      <c r="M6" s="105"/>
      <c r="N6" s="105"/>
      <c r="O6" s="105"/>
      <c r="P6" s="105"/>
    </row>
    <row r="7" spans="1:16" ht="20.100000000000001" customHeight="1">
      <c r="A7" s="115" t="s">
        <v>218</v>
      </c>
      <c r="B7" s="116" t="s">
        <v>190</v>
      </c>
      <c r="C7" s="117" t="s">
        <v>217</v>
      </c>
      <c r="D7" s="139">
        <v>1</v>
      </c>
      <c r="E7" s="139">
        <v>4200</v>
      </c>
      <c r="F7" s="140">
        <f t="shared" ref="F7:F8" si="0">INT(D7*E7)</f>
        <v>4200</v>
      </c>
      <c r="G7" s="118"/>
      <c r="I7" s="105"/>
      <c r="J7" s="105"/>
      <c r="K7" s="105"/>
      <c r="L7" s="105"/>
      <c r="M7" s="105"/>
      <c r="N7" s="105"/>
      <c r="O7" s="105"/>
      <c r="P7" s="105"/>
    </row>
    <row r="8" spans="1:16" ht="20.100000000000001" customHeight="1">
      <c r="A8" s="115" t="s">
        <v>219</v>
      </c>
      <c r="B8" s="116" t="s">
        <v>220</v>
      </c>
      <c r="C8" s="119" t="s">
        <v>221</v>
      </c>
      <c r="D8" s="139">
        <v>20</v>
      </c>
      <c r="E8" s="139">
        <v>5000</v>
      </c>
      <c r="F8" s="140">
        <f t="shared" si="0"/>
        <v>100000</v>
      </c>
      <c r="G8" s="117"/>
      <c r="I8" s="105"/>
      <c r="J8" s="105"/>
      <c r="K8" s="105"/>
      <c r="L8" s="105"/>
      <c r="M8" s="105"/>
      <c r="N8" s="105"/>
      <c r="O8" s="105"/>
      <c r="P8" s="105"/>
    </row>
    <row r="9" spans="1:16" ht="20.100000000000001" customHeight="1">
      <c r="A9" s="115"/>
      <c r="B9" s="116"/>
      <c r="C9" s="119"/>
      <c r="D9" s="139"/>
      <c r="E9" s="139"/>
      <c r="F9" s="140"/>
      <c r="G9" s="117"/>
      <c r="I9" s="105"/>
      <c r="J9" s="105"/>
      <c r="K9" s="105"/>
      <c r="L9" s="105"/>
      <c r="M9" s="105"/>
      <c r="N9" s="105"/>
      <c r="O9" s="105"/>
      <c r="P9" s="105"/>
    </row>
    <row r="10" spans="1:16" ht="20.100000000000001" customHeight="1">
      <c r="A10" s="115"/>
      <c r="B10" s="116"/>
      <c r="C10" s="119"/>
      <c r="D10" s="204"/>
      <c r="E10" s="139"/>
      <c r="F10" s="140"/>
      <c r="G10" s="117"/>
      <c r="I10" s="105"/>
      <c r="J10" s="105"/>
      <c r="K10" s="105"/>
      <c r="L10" s="105"/>
      <c r="M10" s="105"/>
      <c r="N10" s="105"/>
      <c r="O10" s="105"/>
      <c r="P10" s="105"/>
    </row>
    <row r="11" spans="1:16" ht="20.100000000000001" customHeight="1">
      <c r="A11" s="120"/>
      <c r="B11" s="118"/>
      <c r="C11" s="121"/>
      <c r="D11" s="122"/>
      <c r="E11" s="139"/>
      <c r="F11" s="140"/>
      <c r="G11" s="123"/>
      <c r="I11" s="105"/>
      <c r="J11" s="105"/>
      <c r="K11" s="105"/>
      <c r="L11" s="105"/>
      <c r="M11" s="105"/>
      <c r="N11" s="105"/>
      <c r="O11" s="105"/>
      <c r="P11" s="105"/>
    </row>
    <row r="12" spans="1:16" ht="20.100000000000001" customHeight="1">
      <c r="A12" s="120"/>
      <c r="B12" s="118"/>
      <c r="C12" s="121"/>
      <c r="D12" s="122"/>
      <c r="E12" s="139"/>
      <c r="F12" s="140"/>
      <c r="G12" s="123"/>
      <c r="I12" s="105"/>
      <c r="J12" s="105"/>
      <c r="K12" s="105"/>
      <c r="L12" s="105"/>
      <c r="M12" s="105"/>
      <c r="N12" s="105"/>
      <c r="O12" s="105"/>
      <c r="P12" s="105"/>
    </row>
    <row r="13" spans="1:16" ht="20.100000000000001" customHeight="1">
      <c r="A13" s="120"/>
      <c r="B13" s="118"/>
      <c r="C13" s="121"/>
      <c r="D13" s="122"/>
      <c r="E13" s="139"/>
      <c r="F13" s="140"/>
      <c r="G13" s="123"/>
      <c r="I13" s="105"/>
      <c r="J13" s="105"/>
      <c r="K13" s="105"/>
      <c r="L13" s="105"/>
      <c r="M13" s="105"/>
      <c r="N13" s="105"/>
      <c r="O13" s="105"/>
      <c r="P13" s="105"/>
    </row>
    <row r="14" spans="1:16" ht="20.100000000000001" customHeight="1">
      <c r="A14" s="115"/>
      <c r="B14" s="124"/>
      <c r="C14" s="121"/>
      <c r="D14" s="122"/>
      <c r="E14" s="139"/>
      <c r="F14" s="140"/>
      <c r="G14" s="125"/>
      <c r="I14" s="105"/>
      <c r="J14" s="105"/>
      <c r="K14" s="105"/>
      <c r="L14" s="105"/>
      <c r="M14" s="105"/>
      <c r="N14" s="105"/>
      <c r="O14" s="105"/>
      <c r="P14" s="105"/>
    </row>
    <row r="15" spans="1:16" ht="20.100000000000001" customHeight="1">
      <c r="A15" s="115"/>
      <c r="B15" s="126"/>
      <c r="C15" s="121"/>
      <c r="D15" s="127"/>
      <c r="E15" s="139"/>
      <c r="F15" s="140"/>
      <c r="G15" s="125"/>
      <c r="I15" s="105"/>
      <c r="J15" s="105"/>
      <c r="K15" s="105"/>
      <c r="L15" s="105"/>
      <c r="M15" s="105"/>
      <c r="N15" s="105"/>
      <c r="O15" s="105"/>
      <c r="P15" s="105"/>
    </row>
    <row r="16" spans="1:16" ht="20.100000000000001" customHeight="1">
      <c r="A16" s="115"/>
      <c r="B16" s="126"/>
      <c r="C16" s="121"/>
      <c r="D16" s="127"/>
      <c r="E16" s="139"/>
      <c r="F16" s="140"/>
      <c r="G16" s="125"/>
      <c r="I16" s="105"/>
      <c r="J16" s="105"/>
      <c r="K16" s="105"/>
      <c r="L16" s="105"/>
      <c r="M16" s="105"/>
      <c r="N16" s="105"/>
      <c r="O16" s="105"/>
      <c r="P16" s="105"/>
    </row>
    <row r="17" spans="1:16" ht="20.100000000000001" customHeight="1">
      <c r="A17" s="115"/>
      <c r="B17" s="126"/>
      <c r="C17" s="121"/>
      <c r="D17" s="127"/>
      <c r="E17" s="139"/>
      <c r="F17" s="140"/>
      <c r="G17" s="125"/>
      <c r="I17" s="105"/>
      <c r="J17" s="105"/>
      <c r="K17" s="105"/>
      <c r="L17" s="105"/>
      <c r="M17" s="105"/>
      <c r="N17" s="105"/>
      <c r="O17" s="105"/>
      <c r="P17" s="105"/>
    </row>
    <row r="18" spans="1:16" ht="20.100000000000001" customHeight="1">
      <c r="A18" s="115"/>
      <c r="B18" s="126"/>
      <c r="C18" s="121"/>
      <c r="D18" s="127"/>
      <c r="E18" s="139"/>
      <c r="F18" s="140"/>
      <c r="G18" s="125"/>
      <c r="I18" s="105"/>
      <c r="J18" s="105"/>
      <c r="K18" s="105"/>
      <c r="L18" s="105"/>
      <c r="M18" s="105"/>
      <c r="N18" s="105"/>
      <c r="O18" s="105"/>
      <c r="P18" s="105"/>
    </row>
    <row r="19" spans="1:16" ht="20.100000000000001" customHeight="1">
      <c r="A19" s="115"/>
      <c r="B19" s="126"/>
      <c r="C19" s="121"/>
      <c r="D19" s="127"/>
      <c r="E19" s="139"/>
      <c r="F19" s="140"/>
      <c r="G19" s="125"/>
      <c r="I19" s="105"/>
      <c r="J19" s="105"/>
      <c r="K19" s="105"/>
      <c r="L19" s="105"/>
      <c r="M19" s="105"/>
      <c r="N19" s="105"/>
      <c r="O19" s="105"/>
      <c r="P19" s="105"/>
    </row>
    <row r="20" spans="1:16" ht="20.100000000000001" customHeight="1">
      <c r="A20" s="115"/>
      <c r="B20" s="126"/>
      <c r="C20" s="121"/>
      <c r="D20" s="127"/>
      <c r="E20" s="139"/>
      <c r="F20" s="140"/>
      <c r="G20" s="125"/>
      <c r="I20" s="105"/>
      <c r="J20" s="105"/>
      <c r="K20" s="105"/>
      <c r="L20" s="105"/>
      <c r="M20" s="105"/>
      <c r="N20" s="105"/>
      <c r="O20" s="105"/>
      <c r="P20" s="105"/>
    </row>
    <row r="21" spans="1:16" ht="20.100000000000001" customHeight="1">
      <c r="A21" s="115"/>
      <c r="B21" s="126"/>
      <c r="C21" s="121"/>
      <c r="D21" s="127"/>
      <c r="E21" s="139"/>
      <c r="F21" s="140"/>
      <c r="G21" s="125"/>
      <c r="I21" s="105"/>
      <c r="J21" s="105"/>
      <c r="K21" s="105"/>
      <c r="L21" s="105"/>
      <c r="M21" s="105"/>
      <c r="N21" s="105"/>
      <c r="O21" s="105"/>
      <c r="P21" s="105"/>
    </row>
    <row r="22" spans="1:16" ht="20.100000000000001" customHeight="1">
      <c r="A22" s="115"/>
      <c r="B22" s="126"/>
      <c r="C22" s="121"/>
      <c r="D22" s="127"/>
      <c r="E22" s="139"/>
      <c r="F22" s="140"/>
      <c r="G22" s="125"/>
      <c r="I22" s="105"/>
      <c r="J22" s="105"/>
      <c r="K22" s="105"/>
      <c r="L22" s="105"/>
      <c r="M22" s="105"/>
      <c r="N22" s="105"/>
      <c r="O22" s="105"/>
      <c r="P22" s="105"/>
    </row>
    <row r="23" spans="1:16" ht="20.100000000000001" customHeight="1">
      <c r="A23" s="115"/>
      <c r="B23" s="126"/>
      <c r="C23" s="121"/>
      <c r="D23" s="127"/>
      <c r="E23" s="139"/>
      <c r="F23" s="140"/>
      <c r="G23" s="125"/>
      <c r="I23" s="105"/>
      <c r="J23" s="105"/>
      <c r="K23" s="105"/>
      <c r="L23" s="105"/>
      <c r="M23" s="105"/>
      <c r="N23" s="105"/>
      <c r="O23" s="105"/>
      <c r="P23" s="105"/>
    </row>
    <row r="24" spans="1:16" ht="20.100000000000001" customHeight="1">
      <c r="A24" s="115"/>
      <c r="B24" s="126"/>
      <c r="C24" s="121"/>
      <c r="D24" s="127"/>
      <c r="E24" s="139"/>
      <c r="F24" s="140"/>
      <c r="G24" s="125"/>
      <c r="I24" s="105"/>
      <c r="J24" s="105"/>
      <c r="K24" s="105"/>
      <c r="L24" s="105"/>
      <c r="M24" s="105"/>
      <c r="N24" s="105"/>
      <c r="O24" s="105"/>
      <c r="P24" s="105"/>
    </row>
    <row r="25" spans="1:16" ht="20.100000000000001" customHeight="1">
      <c r="A25" s="115"/>
      <c r="B25" s="126"/>
      <c r="C25" s="121"/>
      <c r="D25" s="127"/>
      <c r="E25" s="139"/>
      <c r="F25" s="140"/>
      <c r="G25" s="125"/>
      <c r="I25" s="105"/>
      <c r="J25" s="105"/>
      <c r="K25" s="105"/>
      <c r="L25" s="105"/>
      <c r="M25" s="105"/>
      <c r="N25" s="105"/>
      <c r="O25" s="105"/>
      <c r="P25" s="105"/>
    </row>
    <row r="26" spans="1:16" ht="20.100000000000001" customHeight="1">
      <c r="A26" s="115"/>
      <c r="B26" s="118"/>
      <c r="C26" s="121"/>
      <c r="D26" s="122"/>
      <c r="E26" s="139"/>
      <c r="F26" s="140"/>
      <c r="G26" s="125"/>
      <c r="I26" s="105"/>
      <c r="J26" s="105"/>
      <c r="K26" s="105"/>
      <c r="L26" s="105"/>
      <c r="M26" s="105"/>
      <c r="N26" s="105"/>
      <c r="O26" s="105"/>
      <c r="P26" s="105"/>
    </row>
    <row r="27" spans="1:16" ht="20.100000000000001" customHeight="1">
      <c r="A27" s="115"/>
      <c r="B27" s="126"/>
      <c r="C27" s="121"/>
      <c r="D27" s="127"/>
      <c r="E27" s="139"/>
      <c r="F27" s="140"/>
      <c r="G27" s="125"/>
      <c r="I27" s="105"/>
      <c r="J27" s="105"/>
      <c r="K27" s="105"/>
      <c r="L27" s="105"/>
      <c r="M27" s="105"/>
      <c r="N27" s="105"/>
      <c r="O27" s="105"/>
      <c r="P27" s="105"/>
    </row>
    <row r="28" spans="1:16" ht="20.100000000000001" customHeight="1">
      <c r="A28" s="115"/>
      <c r="B28" s="128"/>
      <c r="C28" s="121"/>
      <c r="D28" s="122"/>
      <c r="E28" s="139"/>
      <c r="F28" s="140"/>
      <c r="G28" s="125"/>
      <c r="I28" s="105"/>
      <c r="J28" s="105"/>
      <c r="K28" s="105"/>
      <c r="L28" s="105"/>
      <c r="M28" s="105"/>
      <c r="N28" s="105"/>
      <c r="O28" s="105"/>
      <c r="P28" s="105"/>
    </row>
    <row r="29" spans="1:16" ht="20.100000000000001" customHeight="1">
      <c r="A29" s="115"/>
      <c r="B29" s="128"/>
      <c r="C29" s="127"/>
      <c r="D29" s="127"/>
      <c r="E29" s="139"/>
      <c r="F29" s="140"/>
      <c r="G29" s="125"/>
      <c r="I29" s="105"/>
      <c r="J29" s="105"/>
      <c r="K29" s="105"/>
      <c r="L29" s="105"/>
      <c r="M29" s="105"/>
      <c r="N29" s="105"/>
      <c r="O29" s="105"/>
      <c r="P29" s="105"/>
    </row>
    <row r="30" spans="1:16" ht="20.100000000000001" customHeight="1">
      <c r="A30" s="115"/>
      <c r="B30" s="118"/>
      <c r="C30" s="119"/>
      <c r="D30" s="122"/>
      <c r="E30" s="139"/>
      <c r="F30" s="140"/>
      <c r="G30" s="125"/>
      <c r="I30" s="105"/>
      <c r="J30" s="105"/>
      <c r="K30" s="105"/>
      <c r="L30" s="105"/>
      <c r="M30" s="105"/>
      <c r="N30" s="105"/>
      <c r="O30" s="105"/>
      <c r="P30" s="105"/>
    </row>
    <row r="31" spans="1:16" ht="20.100000000000001" customHeight="1">
      <c r="A31" s="115"/>
      <c r="B31" s="129"/>
      <c r="C31" s="130"/>
      <c r="D31" s="130"/>
      <c r="E31" s="140"/>
      <c r="F31" s="140"/>
      <c r="G31" s="125"/>
      <c r="I31" s="105"/>
      <c r="J31" s="105"/>
      <c r="K31" s="105"/>
      <c r="L31" s="105"/>
      <c r="M31" s="105"/>
      <c r="N31" s="105"/>
      <c r="O31" s="105"/>
      <c r="P31" s="105"/>
    </row>
    <row r="32" spans="1:16" s="135" customFormat="1" ht="30" customHeight="1">
      <c r="A32" s="131" t="s">
        <v>79</v>
      </c>
      <c r="B32" s="131"/>
      <c r="C32" s="132"/>
      <c r="D32" s="132"/>
      <c r="E32" s="141"/>
      <c r="F32" s="141">
        <f>SUM(F6:F31)</f>
        <v>113700</v>
      </c>
      <c r="G32" s="134"/>
    </row>
    <row r="33" spans="1:7" s="135" customFormat="1" ht="9.9499999999999993" customHeight="1">
      <c r="A33" s="104"/>
      <c r="B33" s="104"/>
      <c r="C33" s="105"/>
      <c r="D33" s="105"/>
      <c r="E33" s="105"/>
      <c r="F33" s="136"/>
      <c r="G33" s="137"/>
    </row>
    <row r="34" spans="1:7" ht="20.100000000000001" customHeight="1">
      <c r="A34" s="105" t="s">
        <v>245</v>
      </c>
    </row>
    <row r="35" spans="1:7" ht="20.100000000000001" customHeight="1"/>
    <row r="36" spans="1:7" ht="20.100000000000001" customHeight="1"/>
    <row r="37" spans="1:7" ht="20.100000000000001" customHeight="1"/>
    <row r="38" spans="1:7" ht="20.100000000000001" customHeight="1"/>
    <row r="39" spans="1:7" ht="20.100000000000001" customHeight="1"/>
    <row r="40" spans="1:7" ht="20.100000000000001" customHeight="1"/>
    <row r="41" spans="1:7" ht="20.100000000000001" customHeight="1"/>
    <row r="42" spans="1:7" ht="20.100000000000001" customHeight="1"/>
  </sheetData>
  <mergeCells count="1">
    <mergeCell ref="A2:G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3" workbookViewId="0">
      <selection activeCell="I23" sqref="I23"/>
    </sheetView>
  </sheetViews>
  <sheetFormatPr defaultColWidth="8.88671875" defaultRowHeight="13.5"/>
  <cols>
    <col min="1" max="1" width="13" style="3" customWidth="1"/>
    <col min="2" max="2" width="12.77734375" style="5" customWidth="1"/>
    <col min="3" max="4" width="8.5546875" style="3" customWidth="1"/>
    <col min="5" max="5" width="9.44140625" style="3" customWidth="1"/>
    <col min="6" max="6" width="11.21875" style="3" customWidth="1"/>
    <col min="7" max="7" width="11.77734375" style="3" customWidth="1"/>
    <col min="8" max="8" width="3.6640625" style="3" customWidth="1"/>
    <col min="9" max="16" width="8.88671875" style="2"/>
    <col min="17" max="16384" width="8.88671875" style="3"/>
  </cols>
  <sheetData>
    <row r="1" spans="1:16" s="8" customFormat="1" ht="20.100000000000001" customHeight="1">
      <c r="A1" s="7" t="s">
        <v>80</v>
      </c>
    </row>
    <row r="2" spans="1:16" ht="30" customHeight="1">
      <c r="A2" s="305" t="s">
        <v>104</v>
      </c>
      <c r="B2" s="305"/>
      <c r="C2" s="305"/>
      <c r="D2" s="305"/>
      <c r="E2" s="305"/>
      <c r="F2" s="305"/>
      <c r="G2" s="305"/>
    </row>
    <row r="3" spans="1:16" s="9" customFormat="1" ht="20.100000000000001" customHeight="1">
      <c r="B3" s="10"/>
      <c r="G3" s="4" t="s">
        <v>87</v>
      </c>
      <c r="I3" s="11"/>
      <c r="J3" s="11"/>
      <c r="K3" s="11"/>
      <c r="L3" s="11"/>
      <c r="M3" s="11"/>
      <c r="N3" s="11"/>
      <c r="O3" s="11"/>
      <c r="P3" s="11"/>
    </row>
    <row r="4" spans="1:16" s="9" customFormat="1" ht="26.1" customHeight="1">
      <c r="A4" s="306" t="s">
        <v>35</v>
      </c>
      <c r="B4" s="306" t="s">
        <v>75</v>
      </c>
      <c r="C4" s="308" t="s">
        <v>81</v>
      </c>
      <c r="D4" s="308" t="s">
        <v>82</v>
      </c>
      <c r="E4" s="306" t="s">
        <v>76</v>
      </c>
      <c r="F4" s="306" t="s">
        <v>37</v>
      </c>
      <c r="G4" s="306" t="s">
        <v>77</v>
      </c>
      <c r="I4" s="11"/>
      <c r="J4" s="11"/>
      <c r="K4" s="11"/>
      <c r="L4" s="11"/>
      <c r="M4" s="11"/>
      <c r="N4" s="11"/>
      <c r="O4" s="11"/>
      <c r="P4" s="11"/>
    </row>
    <row r="5" spans="1:16" s="9" customFormat="1" ht="26.1" customHeight="1">
      <c r="A5" s="307"/>
      <c r="B5" s="307"/>
      <c r="C5" s="308"/>
      <c r="D5" s="308"/>
      <c r="E5" s="307"/>
      <c r="F5" s="307"/>
      <c r="G5" s="307"/>
      <c r="I5" s="11"/>
      <c r="J5" s="11"/>
      <c r="K5" s="11"/>
      <c r="L5" s="11"/>
      <c r="M5" s="11"/>
      <c r="N5" s="11"/>
      <c r="O5" s="11"/>
      <c r="P5" s="11"/>
    </row>
    <row r="6" spans="1:16" s="9" customFormat="1" ht="26.1" customHeight="1">
      <c r="A6" s="19" t="s">
        <v>84</v>
      </c>
      <c r="B6" s="13"/>
      <c r="C6" s="14" t="s">
        <v>88</v>
      </c>
      <c r="D6" s="14">
        <v>1</v>
      </c>
      <c r="E6" s="14">
        <v>9500</v>
      </c>
      <c r="F6" s="15">
        <f>INT(D6*E6)</f>
        <v>9500</v>
      </c>
      <c r="G6" s="14" t="s">
        <v>78</v>
      </c>
    </row>
    <row r="7" spans="1:16" s="9" customFormat="1" ht="26.1" customHeight="1">
      <c r="A7" s="19" t="s">
        <v>85</v>
      </c>
      <c r="B7" s="13"/>
      <c r="C7" s="14" t="s">
        <v>36</v>
      </c>
      <c r="D7" s="14">
        <v>1</v>
      </c>
      <c r="E7" s="14">
        <v>4200</v>
      </c>
      <c r="F7" s="15">
        <f t="shared" ref="F7:F10" si="0">INT(D7*E7)</f>
        <v>4200</v>
      </c>
      <c r="G7" s="14" t="s">
        <v>91</v>
      </c>
    </row>
    <row r="8" spans="1:16" s="9" customFormat="1" ht="26.1" customHeight="1">
      <c r="A8" s="19" t="s">
        <v>86</v>
      </c>
      <c r="B8" s="13"/>
      <c r="C8" s="28" t="s">
        <v>89</v>
      </c>
      <c r="D8" s="14">
        <v>20</v>
      </c>
      <c r="E8" s="14">
        <v>5000</v>
      </c>
      <c r="F8" s="15">
        <f t="shared" si="0"/>
        <v>100000</v>
      </c>
      <c r="G8" s="14" t="s">
        <v>92</v>
      </c>
    </row>
    <row r="9" spans="1:16" s="9" customFormat="1" ht="26.1" customHeight="1">
      <c r="A9" s="19" t="s">
        <v>93</v>
      </c>
      <c r="B9" s="13"/>
      <c r="C9" s="28" t="s">
        <v>89</v>
      </c>
      <c r="D9" s="14">
        <v>20</v>
      </c>
      <c r="E9" s="14">
        <v>3000</v>
      </c>
      <c r="F9" s="15">
        <f t="shared" si="0"/>
        <v>60000</v>
      </c>
      <c r="G9" s="14" t="s">
        <v>95</v>
      </c>
    </row>
    <row r="10" spans="1:16" s="9" customFormat="1" ht="26.1" customHeight="1">
      <c r="A10" s="19" t="s">
        <v>94</v>
      </c>
      <c r="B10" s="13"/>
      <c r="C10" s="28" t="s">
        <v>36</v>
      </c>
      <c r="D10" s="14">
        <v>1</v>
      </c>
      <c r="E10" s="14">
        <v>6800</v>
      </c>
      <c r="F10" s="15">
        <f t="shared" si="0"/>
        <v>6800</v>
      </c>
      <c r="G10" s="14" t="s">
        <v>96</v>
      </c>
    </row>
    <row r="11" spans="1:16" s="9" customFormat="1" ht="26.1" customHeight="1">
      <c r="A11" s="18"/>
      <c r="B11" s="13"/>
      <c r="C11" s="21"/>
      <c r="D11" s="22"/>
      <c r="E11" s="22"/>
      <c r="F11" s="20"/>
      <c r="G11" s="20"/>
    </row>
    <row r="12" spans="1:16" s="9" customFormat="1" ht="26.1" customHeight="1">
      <c r="A12" s="19"/>
      <c r="B12" s="24"/>
      <c r="C12" s="21"/>
      <c r="D12" s="22"/>
      <c r="E12" s="22"/>
      <c r="F12" s="20"/>
      <c r="G12" s="23"/>
    </row>
    <row r="13" spans="1:16" s="9" customFormat="1" ht="26.1" customHeight="1">
      <c r="A13" s="19"/>
      <c r="B13" s="25"/>
      <c r="C13" s="21"/>
      <c r="D13" s="26"/>
      <c r="E13" s="26"/>
      <c r="F13" s="20"/>
      <c r="G13" s="23"/>
    </row>
    <row r="14" spans="1:16" s="9" customFormat="1" ht="26.1" customHeight="1">
      <c r="A14" s="19"/>
      <c r="B14" s="13"/>
      <c r="C14" s="21"/>
      <c r="D14" s="22"/>
      <c r="E14" s="22"/>
      <c r="F14" s="20"/>
      <c r="G14" s="23"/>
    </row>
    <row r="15" spans="1:16" s="9" customFormat="1" ht="26.1" customHeight="1">
      <c r="A15" s="19"/>
      <c r="B15" s="25"/>
      <c r="C15" s="21"/>
      <c r="D15" s="26"/>
      <c r="E15" s="26"/>
      <c r="F15" s="20"/>
      <c r="G15" s="23"/>
    </row>
    <row r="16" spans="1:16" s="9" customFormat="1" ht="26.1" customHeight="1">
      <c r="A16" s="19"/>
      <c r="B16" s="16"/>
      <c r="C16" s="21"/>
      <c r="D16" s="22"/>
      <c r="E16" s="22"/>
      <c r="F16" s="20"/>
      <c r="G16" s="23"/>
    </row>
    <row r="17" spans="1:7" s="9" customFormat="1" ht="26.1" customHeight="1">
      <c r="A17" s="19"/>
      <c r="B17" s="27"/>
      <c r="C17" s="17"/>
      <c r="D17" s="17"/>
      <c r="E17" s="17"/>
      <c r="F17" s="20"/>
      <c r="G17" s="23"/>
    </row>
    <row r="18" spans="1:7" s="9" customFormat="1" ht="26.1" customHeight="1">
      <c r="A18" s="19"/>
      <c r="B18" s="16"/>
      <c r="C18" s="21"/>
      <c r="D18" s="22"/>
      <c r="E18" s="22"/>
      <c r="F18" s="20"/>
      <c r="G18" s="23"/>
    </row>
    <row r="19" spans="1:7" s="9" customFormat="1" ht="26.1" customHeight="1">
      <c r="A19" s="19"/>
      <c r="B19" s="16"/>
      <c r="C19" s="26"/>
      <c r="D19" s="26"/>
      <c r="E19" s="26"/>
      <c r="F19" s="20"/>
      <c r="G19" s="23"/>
    </row>
    <row r="20" spans="1:7" s="9" customFormat="1" ht="26.1" customHeight="1">
      <c r="A20" s="19"/>
      <c r="B20" s="13"/>
      <c r="C20" s="28"/>
      <c r="D20" s="22"/>
      <c r="E20" s="22"/>
      <c r="F20" s="20"/>
      <c r="G20" s="23"/>
    </row>
    <row r="21" spans="1:7" s="9" customFormat="1" ht="26.1" customHeight="1">
      <c r="A21" s="19"/>
      <c r="B21" s="13"/>
      <c r="C21" s="28"/>
      <c r="D21" s="22"/>
      <c r="E21" s="22"/>
      <c r="F21" s="20"/>
      <c r="G21" s="23"/>
    </row>
    <row r="22" spans="1:7" s="9" customFormat="1" ht="26.1" customHeight="1">
      <c r="A22" s="19"/>
      <c r="B22" s="27"/>
      <c r="C22" s="17"/>
      <c r="D22" s="17"/>
      <c r="E22" s="17"/>
      <c r="F22" s="20"/>
      <c r="G22" s="23"/>
    </row>
    <row r="23" spans="1:7" s="32" customFormat="1" ht="30" customHeight="1">
      <c r="A23" s="12" t="s">
        <v>79</v>
      </c>
      <c r="B23" s="12"/>
      <c r="C23" s="29"/>
      <c r="D23" s="29"/>
      <c r="E23" s="29"/>
      <c r="F23" s="30">
        <v>0</v>
      </c>
      <c r="G23" s="31"/>
    </row>
    <row r="24" spans="1:7" s="32" customFormat="1" ht="9.9499999999999993" customHeight="1">
      <c r="A24" s="10"/>
      <c r="B24" s="10"/>
      <c r="C24" s="9"/>
      <c r="D24" s="9"/>
      <c r="E24" s="9"/>
      <c r="F24" s="33"/>
      <c r="G24" s="34"/>
    </row>
    <row r="25" spans="1:7" ht="20.100000000000001" customHeight="1">
      <c r="A25" s="9" t="s">
        <v>90</v>
      </c>
    </row>
    <row r="26" spans="1:7" ht="20.100000000000001" customHeight="1">
      <c r="A26" s="9" t="s">
        <v>97</v>
      </c>
    </row>
    <row r="27" spans="1:7" ht="20.100000000000001" customHeight="1">
      <c r="A27" s="9" t="s">
        <v>100</v>
      </c>
    </row>
    <row r="28" spans="1:7" ht="20.100000000000001" customHeight="1">
      <c r="A28" s="9" t="s">
        <v>99</v>
      </c>
    </row>
    <row r="29" spans="1:7" ht="20.100000000000001" customHeight="1">
      <c r="A29" s="9" t="s">
        <v>98</v>
      </c>
    </row>
    <row r="30" spans="1:7" ht="20.100000000000001" customHeight="1"/>
    <row r="31" spans="1:7" ht="20.100000000000001" customHeight="1"/>
    <row r="32" spans="1:7" ht="20.100000000000001" customHeight="1"/>
    <row r="33" ht="20.100000000000001" customHeight="1"/>
  </sheetData>
  <mergeCells count="8">
    <mergeCell ref="A2:G2"/>
    <mergeCell ref="A4:A5"/>
    <mergeCell ref="B4:B5"/>
    <mergeCell ref="C4:C5"/>
    <mergeCell ref="D4:D5"/>
    <mergeCell ref="E4:E5"/>
    <mergeCell ref="F4:F5"/>
    <mergeCell ref="G4:G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L15" sqref="L15"/>
    </sheetView>
  </sheetViews>
  <sheetFormatPr defaultColWidth="8.88671875" defaultRowHeight="13.5"/>
  <cols>
    <col min="1" max="1" width="14.77734375" style="3" customWidth="1"/>
    <col min="2" max="2" width="10.77734375" style="5" customWidth="1"/>
    <col min="3" max="4" width="8.5546875" style="3" customWidth="1"/>
    <col min="5" max="5" width="9.44140625" style="3" customWidth="1"/>
    <col min="6" max="6" width="11.21875" style="3" customWidth="1"/>
    <col min="7" max="7" width="11.77734375" style="3" customWidth="1"/>
    <col min="8" max="8" width="3.6640625" style="3" customWidth="1"/>
    <col min="9" max="16" width="8.88671875" style="2"/>
    <col min="17" max="16384" width="8.88671875" style="3"/>
  </cols>
  <sheetData>
    <row r="1" spans="1:16" s="8" customFormat="1" ht="20.100000000000001" customHeight="1">
      <c r="A1" s="7" t="s">
        <v>80</v>
      </c>
    </row>
    <row r="2" spans="1:16" ht="30" customHeight="1">
      <c r="A2" s="305" t="s">
        <v>103</v>
      </c>
      <c r="B2" s="305"/>
      <c r="C2" s="305"/>
      <c r="D2" s="305"/>
      <c r="E2" s="305"/>
      <c r="F2" s="305"/>
      <c r="G2" s="305"/>
    </row>
    <row r="3" spans="1:16" s="9" customFormat="1" ht="20.100000000000001" customHeight="1">
      <c r="B3" s="10"/>
      <c r="G3" s="4" t="s">
        <v>87</v>
      </c>
      <c r="I3" s="11"/>
      <c r="J3" s="11"/>
      <c r="K3" s="11"/>
      <c r="L3" s="11"/>
      <c r="M3" s="11"/>
      <c r="N3" s="11"/>
      <c r="O3" s="11"/>
      <c r="P3" s="11"/>
    </row>
    <row r="4" spans="1:16" s="9" customFormat="1" ht="26.1" customHeight="1">
      <c r="A4" s="306" t="s">
        <v>35</v>
      </c>
      <c r="B4" s="306" t="s">
        <v>75</v>
      </c>
      <c r="C4" s="308" t="s">
        <v>81</v>
      </c>
      <c r="D4" s="308" t="s">
        <v>82</v>
      </c>
      <c r="E4" s="306" t="s">
        <v>76</v>
      </c>
      <c r="F4" s="306" t="s">
        <v>37</v>
      </c>
      <c r="G4" s="306" t="s">
        <v>77</v>
      </c>
      <c r="I4" s="11"/>
      <c r="J4" s="11"/>
      <c r="K4" s="11"/>
      <c r="L4" s="11"/>
      <c r="M4" s="11"/>
      <c r="N4" s="11"/>
      <c r="O4" s="11"/>
      <c r="P4" s="11"/>
    </row>
    <row r="5" spans="1:16" s="9" customFormat="1" ht="26.1" customHeight="1">
      <c r="A5" s="307"/>
      <c r="B5" s="307"/>
      <c r="C5" s="308"/>
      <c r="D5" s="308"/>
      <c r="E5" s="307"/>
      <c r="F5" s="307"/>
      <c r="G5" s="307"/>
      <c r="I5" s="11"/>
      <c r="J5" s="11"/>
      <c r="K5" s="11"/>
      <c r="L5" s="11"/>
      <c r="M5" s="11"/>
      <c r="N5" s="11"/>
      <c r="O5" s="11"/>
      <c r="P5" s="11"/>
    </row>
    <row r="6" spans="1:16" s="9" customFormat="1" ht="26.1" customHeight="1">
      <c r="A6" s="19" t="s">
        <v>106</v>
      </c>
      <c r="B6" s="13" t="s">
        <v>114</v>
      </c>
      <c r="C6" s="14"/>
      <c r="D6" s="14"/>
      <c r="E6" s="14"/>
      <c r="F6" s="15">
        <f>INT(D6*E6)</f>
        <v>0</v>
      </c>
      <c r="G6" s="14" t="s">
        <v>78</v>
      </c>
    </row>
    <row r="7" spans="1:16" s="9" customFormat="1" ht="26.1" customHeight="1">
      <c r="A7" s="19" t="s">
        <v>107</v>
      </c>
      <c r="B7" s="13" t="s">
        <v>114</v>
      </c>
      <c r="C7" s="14"/>
      <c r="D7" s="14"/>
      <c r="E7" s="14"/>
      <c r="F7" s="15">
        <f t="shared" ref="F7:F8" si="0">INT(D7*E7)</f>
        <v>0</v>
      </c>
      <c r="G7" s="14" t="s">
        <v>91</v>
      </c>
    </row>
    <row r="8" spans="1:16" s="9" customFormat="1" ht="26.1" customHeight="1">
      <c r="A8" s="19" t="s">
        <v>70</v>
      </c>
      <c r="B8" s="13" t="s">
        <v>114</v>
      </c>
      <c r="C8" s="14"/>
      <c r="D8" s="14"/>
      <c r="E8" s="14"/>
      <c r="F8" s="15">
        <f t="shared" si="0"/>
        <v>0</v>
      </c>
      <c r="G8" s="14" t="s">
        <v>92</v>
      </c>
    </row>
    <row r="9" spans="1:16" s="9" customFormat="1" ht="26.1" customHeight="1">
      <c r="A9" s="19"/>
      <c r="B9" s="13"/>
      <c r="C9" s="14"/>
      <c r="D9" s="14"/>
      <c r="E9" s="14"/>
      <c r="F9" s="15"/>
      <c r="G9" s="14"/>
    </row>
    <row r="10" spans="1:16" s="9" customFormat="1" ht="26.1" customHeight="1">
      <c r="A10" s="19"/>
      <c r="B10" s="13"/>
      <c r="C10" s="28"/>
      <c r="D10" s="14"/>
      <c r="E10" s="14"/>
      <c r="F10" s="15"/>
      <c r="G10" s="14"/>
    </row>
    <row r="11" spans="1:16" s="9" customFormat="1" ht="26.1" customHeight="1">
      <c r="A11" s="18"/>
      <c r="B11" s="13"/>
      <c r="C11" s="21"/>
      <c r="D11" s="22"/>
      <c r="E11" s="22"/>
      <c r="F11" s="20"/>
      <c r="G11" s="20"/>
    </row>
    <row r="12" spans="1:16" s="9" customFormat="1" ht="26.1" customHeight="1">
      <c r="A12" s="19"/>
      <c r="B12" s="24"/>
      <c r="C12" s="21"/>
      <c r="D12" s="22"/>
      <c r="E12" s="22"/>
      <c r="F12" s="20"/>
      <c r="G12" s="23"/>
    </row>
    <row r="13" spans="1:16" s="9" customFormat="1" ht="26.1" customHeight="1">
      <c r="A13" s="19"/>
      <c r="B13" s="25"/>
      <c r="C13" s="21"/>
      <c r="D13" s="26"/>
      <c r="E13" s="26"/>
      <c r="F13" s="20"/>
      <c r="G13" s="23"/>
    </row>
    <row r="14" spans="1:16" s="9" customFormat="1" ht="26.1" customHeight="1">
      <c r="A14" s="19"/>
      <c r="B14" s="13"/>
      <c r="C14" s="21"/>
      <c r="D14" s="22"/>
      <c r="E14" s="22"/>
      <c r="F14" s="20"/>
      <c r="G14" s="23"/>
    </row>
    <row r="15" spans="1:16" s="9" customFormat="1" ht="26.1" customHeight="1">
      <c r="A15" s="19"/>
      <c r="B15" s="25"/>
      <c r="C15" s="21"/>
      <c r="D15" s="26"/>
      <c r="E15" s="26"/>
      <c r="F15" s="20"/>
      <c r="G15" s="23"/>
    </row>
    <row r="16" spans="1:16" s="9" customFormat="1" ht="26.1" customHeight="1">
      <c r="A16" s="19"/>
      <c r="B16" s="16"/>
      <c r="C16" s="21"/>
      <c r="D16" s="22"/>
      <c r="E16" s="22"/>
      <c r="F16" s="20"/>
      <c r="G16" s="23"/>
    </row>
    <row r="17" spans="1:7" s="9" customFormat="1" ht="26.1" customHeight="1">
      <c r="A17" s="19"/>
      <c r="B17" s="27"/>
      <c r="C17" s="17"/>
      <c r="D17" s="17"/>
      <c r="E17" s="17"/>
      <c r="F17" s="20"/>
      <c r="G17" s="23"/>
    </row>
    <row r="18" spans="1:7" s="9" customFormat="1" ht="26.1" customHeight="1">
      <c r="A18" s="19"/>
      <c r="B18" s="16"/>
      <c r="C18" s="21"/>
      <c r="D18" s="22"/>
      <c r="E18" s="22"/>
      <c r="F18" s="20"/>
      <c r="G18" s="23"/>
    </row>
    <row r="19" spans="1:7" s="9" customFormat="1" ht="26.1" customHeight="1">
      <c r="A19" s="19"/>
      <c r="B19" s="16"/>
      <c r="C19" s="26"/>
      <c r="D19" s="26"/>
      <c r="E19" s="26"/>
      <c r="F19" s="20"/>
      <c r="G19" s="23"/>
    </row>
    <row r="20" spans="1:7" s="9" customFormat="1" ht="26.1" customHeight="1">
      <c r="A20" s="19"/>
      <c r="B20" s="27"/>
      <c r="C20" s="17"/>
      <c r="D20" s="17"/>
      <c r="E20" s="17"/>
      <c r="F20" s="20"/>
      <c r="G20" s="23"/>
    </row>
    <row r="21" spans="1:7" s="32" customFormat="1" ht="30" customHeight="1">
      <c r="A21" s="12" t="s">
        <v>79</v>
      </c>
      <c r="B21" s="12"/>
      <c r="C21" s="29"/>
      <c r="D21" s="29"/>
      <c r="E21" s="29"/>
      <c r="F21" s="30">
        <f>SUM(F6:F20)</f>
        <v>0</v>
      </c>
      <c r="G21" s="31"/>
    </row>
    <row r="22" spans="1:7" s="32" customFormat="1" ht="9.9499999999999993" customHeight="1">
      <c r="A22" s="10"/>
      <c r="B22" s="10"/>
      <c r="C22" s="9"/>
      <c r="D22" s="9"/>
      <c r="E22" s="9"/>
      <c r="F22" s="33"/>
      <c r="G22" s="34"/>
    </row>
    <row r="23" spans="1:7" ht="20.100000000000001" customHeight="1">
      <c r="A23" s="6" t="s">
        <v>108</v>
      </c>
    </row>
    <row r="24" spans="1:7" ht="20.100000000000001" customHeight="1">
      <c r="A24" s="6" t="s">
        <v>109</v>
      </c>
    </row>
    <row r="25" spans="1:7" ht="20.100000000000001" customHeight="1">
      <c r="A25" s="6" t="s">
        <v>110</v>
      </c>
    </row>
    <row r="26" spans="1:7" ht="20.100000000000001" customHeight="1">
      <c r="A26" s="6" t="s">
        <v>111</v>
      </c>
    </row>
    <row r="27" spans="1:7" ht="20.100000000000001" customHeight="1">
      <c r="A27" s="6" t="s">
        <v>112</v>
      </c>
    </row>
    <row r="28" spans="1:7" ht="20.100000000000001" customHeight="1">
      <c r="A28" s="6" t="s">
        <v>113</v>
      </c>
    </row>
  </sheetData>
  <mergeCells count="8">
    <mergeCell ref="A2:G2"/>
    <mergeCell ref="A4:A5"/>
    <mergeCell ref="B4:B5"/>
    <mergeCell ref="C4:C5"/>
    <mergeCell ref="D4:D5"/>
    <mergeCell ref="E4:E5"/>
    <mergeCell ref="F4:F5"/>
    <mergeCell ref="G4:G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opLeftCell="A2" workbookViewId="0">
      <selection activeCell="K12" sqref="K12"/>
    </sheetView>
  </sheetViews>
  <sheetFormatPr defaultColWidth="8.88671875" defaultRowHeight="14.25"/>
  <cols>
    <col min="1" max="1" width="16.77734375" style="105" customWidth="1"/>
    <col min="2" max="2" width="14.77734375" style="104" customWidth="1"/>
    <col min="3" max="3" width="4.77734375" style="105" customWidth="1"/>
    <col min="4" max="4" width="6.77734375" style="105" customWidth="1"/>
    <col min="5" max="7" width="10.77734375" style="105" customWidth="1"/>
    <col min="8" max="8" width="3.6640625" style="105" customWidth="1"/>
    <col min="9" max="16" width="8.88671875" style="106"/>
    <col min="17" max="16384" width="8.88671875" style="105"/>
  </cols>
  <sheetData>
    <row r="1" spans="1:16" s="36" customFormat="1" ht="20.100000000000001" customHeight="1">
      <c r="A1" s="53" t="s">
        <v>80</v>
      </c>
    </row>
    <row r="2" spans="1:16" ht="30" customHeight="1">
      <c r="A2" s="304" t="s">
        <v>178</v>
      </c>
      <c r="B2" s="304"/>
      <c r="C2" s="304"/>
      <c r="D2" s="304"/>
      <c r="E2" s="304"/>
      <c r="F2" s="304"/>
      <c r="G2" s="304"/>
    </row>
    <row r="3" spans="1:16" ht="20.100000000000001" customHeight="1">
      <c r="A3" s="138"/>
      <c r="B3" s="138"/>
      <c r="C3" s="138"/>
      <c r="D3" s="138"/>
      <c r="E3" s="138"/>
      <c r="F3" s="138"/>
      <c r="G3" s="138"/>
    </row>
    <row r="4" spans="1:16" ht="20.100000000000001" customHeight="1">
      <c r="G4" s="56" t="s">
        <v>243</v>
      </c>
    </row>
    <row r="5" spans="1:16" ht="39.950000000000003" customHeight="1">
      <c r="A5" s="131" t="s">
        <v>35</v>
      </c>
      <c r="B5" s="131" t="s">
        <v>75</v>
      </c>
      <c r="C5" s="131" t="s">
        <v>81</v>
      </c>
      <c r="D5" s="131" t="s">
        <v>82</v>
      </c>
      <c r="E5" s="131" t="s">
        <v>76</v>
      </c>
      <c r="F5" s="131" t="s">
        <v>37</v>
      </c>
      <c r="G5" s="131" t="s">
        <v>77</v>
      </c>
    </row>
    <row r="6" spans="1:16" ht="20.100000000000001" customHeight="1">
      <c r="A6" s="115" t="s">
        <v>178</v>
      </c>
      <c r="B6" s="116" t="s">
        <v>179</v>
      </c>
      <c r="C6" s="117" t="s">
        <v>180</v>
      </c>
      <c r="D6" s="142">
        <v>1.85</v>
      </c>
      <c r="E6" s="117">
        <f>인집!D8</f>
        <v>8031780</v>
      </c>
      <c r="F6" s="116">
        <f>INT(D6%*E6)</f>
        <v>148587</v>
      </c>
      <c r="G6" s="117"/>
      <c r="I6" s="105"/>
      <c r="J6" s="105"/>
      <c r="K6" s="105"/>
      <c r="L6" s="105"/>
      <c r="M6" s="105"/>
      <c r="N6" s="105"/>
      <c r="O6" s="105"/>
      <c r="P6" s="105"/>
    </row>
    <row r="7" spans="1:16" ht="20.100000000000001" customHeight="1">
      <c r="A7" s="115"/>
      <c r="B7" s="118"/>
      <c r="C7" s="117"/>
      <c r="D7" s="117"/>
      <c r="E7" s="117"/>
      <c r="F7" s="116"/>
      <c r="G7" s="117"/>
      <c r="I7" s="105"/>
      <c r="J7" s="105"/>
      <c r="K7" s="105"/>
      <c r="L7" s="105"/>
      <c r="M7" s="105"/>
      <c r="N7" s="105"/>
      <c r="O7" s="105"/>
      <c r="P7" s="105"/>
    </row>
    <row r="8" spans="1:16" ht="20.100000000000001" customHeight="1">
      <c r="A8" s="115"/>
      <c r="B8" s="118"/>
      <c r="C8" s="119"/>
      <c r="D8" s="117"/>
      <c r="E8" s="117"/>
      <c r="F8" s="116"/>
      <c r="G8" s="117"/>
      <c r="I8" s="105"/>
      <c r="J8" s="105"/>
      <c r="K8" s="105"/>
      <c r="L8" s="105"/>
      <c r="M8" s="105"/>
      <c r="N8" s="105"/>
      <c r="O8" s="105"/>
      <c r="P8" s="105"/>
    </row>
    <row r="9" spans="1:16" ht="20.100000000000001" customHeight="1">
      <c r="A9" s="115"/>
      <c r="B9" s="118"/>
      <c r="C9" s="119"/>
      <c r="D9" s="117"/>
      <c r="E9" s="117"/>
      <c r="F9" s="116"/>
      <c r="G9" s="117"/>
      <c r="I9" s="105"/>
      <c r="J9" s="105"/>
      <c r="K9" s="105"/>
      <c r="L9" s="105"/>
      <c r="M9" s="105"/>
      <c r="N9" s="105"/>
      <c r="O9" s="105"/>
      <c r="P9" s="105"/>
    </row>
    <row r="10" spans="1:16" ht="20.100000000000001" customHeight="1">
      <c r="A10" s="115"/>
      <c r="B10" s="118"/>
      <c r="C10" s="119"/>
      <c r="D10" s="117"/>
      <c r="E10" s="117"/>
      <c r="F10" s="116"/>
      <c r="G10" s="117"/>
      <c r="I10" s="105"/>
      <c r="J10" s="105"/>
      <c r="K10" s="105"/>
      <c r="L10" s="105"/>
      <c r="M10" s="105"/>
      <c r="N10" s="105"/>
      <c r="O10" s="105"/>
      <c r="P10" s="105"/>
    </row>
    <row r="11" spans="1:16" ht="20.100000000000001" customHeight="1">
      <c r="A11" s="115"/>
      <c r="B11" s="118"/>
      <c r="C11" s="119"/>
      <c r="D11" s="117"/>
      <c r="E11" s="117"/>
      <c r="F11" s="116"/>
      <c r="G11" s="117"/>
      <c r="I11" s="105"/>
      <c r="J11" s="105"/>
      <c r="K11" s="105"/>
      <c r="L11" s="105"/>
      <c r="M11" s="105"/>
      <c r="N11" s="105"/>
      <c r="O11" s="105"/>
      <c r="P11" s="105"/>
    </row>
    <row r="12" spans="1:16" ht="20.100000000000001" customHeight="1">
      <c r="A12" s="115"/>
      <c r="B12" s="118"/>
      <c r="C12" s="119"/>
      <c r="D12" s="117"/>
      <c r="E12" s="117"/>
      <c r="F12" s="116"/>
      <c r="G12" s="117"/>
      <c r="I12" s="105"/>
      <c r="J12" s="105"/>
      <c r="K12" s="105"/>
      <c r="L12" s="105"/>
      <c r="M12" s="105"/>
      <c r="N12" s="105"/>
      <c r="O12" s="105"/>
      <c r="P12" s="105"/>
    </row>
    <row r="13" spans="1:16" ht="20.100000000000001" customHeight="1">
      <c r="A13" s="115"/>
      <c r="B13" s="118"/>
      <c r="C13" s="119"/>
      <c r="D13" s="117"/>
      <c r="E13" s="117"/>
      <c r="F13" s="116"/>
      <c r="G13" s="117"/>
      <c r="I13" s="105"/>
      <c r="J13" s="105"/>
      <c r="K13" s="105"/>
      <c r="L13" s="105"/>
      <c r="M13" s="105"/>
      <c r="N13" s="105"/>
      <c r="O13" s="105"/>
      <c r="P13" s="105"/>
    </row>
    <row r="14" spans="1:16" ht="20.100000000000001" customHeight="1">
      <c r="A14" s="115"/>
      <c r="B14" s="118"/>
      <c r="C14" s="119"/>
      <c r="D14" s="117"/>
      <c r="E14" s="117"/>
      <c r="F14" s="116"/>
      <c r="G14" s="117"/>
      <c r="I14" s="105"/>
      <c r="J14" s="105"/>
      <c r="K14" s="105"/>
      <c r="L14" s="105"/>
      <c r="M14" s="105"/>
      <c r="N14" s="105"/>
      <c r="O14" s="105"/>
      <c r="P14" s="105"/>
    </row>
    <row r="15" spans="1:16" ht="20.100000000000001" customHeight="1">
      <c r="A15" s="115"/>
      <c r="B15" s="118"/>
      <c r="C15" s="119"/>
      <c r="D15" s="117"/>
      <c r="E15" s="117"/>
      <c r="F15" s="116"/>
      <c r="G15" s="117"/>
      <c r="I15" s="105"/>
      <c r="J15" s="105"/>
      <c r="K15" s="105"/>
      <c r="L15" s="105"/>
      <c r="M15" s="105"/>
      <c r="N15" s="105"/>
      <c r="O15" s="105"/>
      <c r="P15" s="105"/>
    </row>
    <row r="16" spans="1:16" ht="20.100000000000001" customHeight="1">
      <c r="A16" s="115"/>
      <c r="B16" s="118"/>
      <c r="C16" s="119"/>
      <c r="D16" s="117"/>
      <c r="E16" s="117"/>
      <c r="F16" s="116"/>
      <c r="G16" s="117"/>
      <c r="I16" s="105"/>
      <c r="J16" s="105"/>
      <c r="K16" s="105"/>
      <c r="L16" s="105"/>
      <c r="M16" s="105"/>
      <c r="N16" s="105"/>
      <c r="O16" s="105"/>
      <c r="P16" s="105"/>
    </row>
    <row r="17" spans="1:16" ht="20.100000000000001" customHeight="1">
      <c r="A17" s="115"/>
      <c r="B17" s="118"/>
      <c r="C17" s="119"/>
      <c r="D17" s="117"/>
      <c r="E17" s="117"/>
      <c r="F17" s="116"/>
      <c r="G17" s="117"/>
      <c r="I17" s="105"/>
      <c r="J17" s="105"/>
      <c r="K17" s="105"/>
      <c r="L17" s="105"/>
      <c r="M17" s="105"/>
      <c r="N17" s="105"/>
      <c r="O17" s="105"/>
      <c r="P17" s="105"/>
    </row>
    <row r="18" spans="1:16" ht="20.100000000000001" customHeight="1">
      <c r="A18" s="115"/>
      <c r="B18" s="118"/>
      <c r="C18" s="119"/>
      <c r="D18" s="117"/>
      <c r="E18" s="117"/>
      <c r="F18" s="116"/>
      <c r="G18" s="117"/>
      <c r="I18" s="105"/>
      <c r="J18" s="105"/>
      <c r="K18" s="105"/>
      <c r="L18" s="105"/>
      <c r="M18" s="105"/>
      <c r="N18" s="105"/>
      <c r="O18" s="105"/>
      <c r="P18" s="105"/>
    </row>
    <row r="19" spans="1:16" ht="20.100000000000001" customHeight="1">
      <c r="A19" s="115"/>
      <c r="B19" s="118"/>
      <c r="C19" s="119"/>
      <c r="D19" s="117"/>
      <c r="E19" s="117"/>
      <c r="F19" s="116"/>
      <c r="G19" s="117"/>
      <c r="I19" s="105"/>
      <c r="J19" s="105"/>
      <c r="K19" s="105"/>
      <c r="L19" s="105"/>
      <c r="M19" s="105"/>
      <c r="N19" s="105"/>
      <c r="O19" s="105"/>
      <c r="P19" s="105"/>
    </row>
    <row r="20" spans="1:16" ht="20.100000000000001" customHeight="1">
      <c r="A20" s="115"/>
      <c r="B20" s="118"/>
      <c r="C20" s="119"/>
      <c r="D20" s="117"/>
      <c r="E20" s="117"/>
      <c r="F20" s="116"/>
      <c r="G20" s="117"/>
      <c r="I20" s="105"/>
      <c r="J20" s="105"/>
      <c r="K20" s="105"/>
      <c r="L20" s="105"/>
      <c r="M20" s="105"/>
      <c r="N20" s="105"/>
      <c r="O20" s="105"/>
      <c r="P20" s="105"/>
    </row>
    <row r="21" spans="1:16" ht="20.100000000000001" customHeight="1">
      <c r="A21" s="115"/>
      <c r="B21" s="118"/>
      <c r="C21" s="119"/>
      <c r="D21" s="117"/>
      <c r="E21" s="117"/>
      <c r="F21" s="116"/>
      <c r="G21" s="117"/>
      <c r="I21" s="105"/>
      <c r="J21" s="105"/>
      <c r="K21" s="105"/>
      <c r="L21" s="105"/>
      <c r="M21" s="105"/>
      <c r="N21" s="105"/>
      <c r="O21" s="105"/>
      <c r="P21" s="105"/>
    </row>
    <row r="22" spans="1:16" ht="20.100000000000001" customHeight="1">
      <c r="A22" s="115"/>
      <c r="B22" s="118"/>
      <c r="C22" s="119"/>
      <c r="D22" s="117"/>
      <c r="E22" s="117"/>
      <c r="F22" s="116"/>
      <c r="G22" s="117"/>
      <c r="I22" s="105"/>
      <c r="J22" s="105"/>
      <c r="K22" s="105"/>
      <c r="L22" s="105"/>
      <c r="M22" s="105"/>
      <c r="N22" s="105"/>
      <c r="O22" s="105"/>
      <c r="P22" s="105"/>
    </row>
    <row r="23" spans="1:16" ht="20.100000000000001" customHeight="1">
      <c r="A23" s="115"/>
      <c r="B23" s="118"/>
      <c r="C23" s="119"/>
      <c r="D23" s="117"/>
      <c r="E23" s="117"/>
      <c r="F23" s="116"/>
      <c r="G23" s="117"/>
      <c r="I23" s="105"/>
      <c r="J23" s="105"/>
      <c r="K23" s="105"/>
      <c r="L23" s="105"/>
      <c r="M23" s="105"/>
      <c r="N23" s="105"/>
      <c r="O23" s="105"/>
      <c r="P23" s="105"/>
    </row>
    <row r="24" spans="1:16" ht="20.100000000000001" customHeight="1">
      <c r="A24" s="115"/>
      <c r="B24" s="118"/>
      <c r="C24" s="119"/>
      <c r="D24" s="117"/>
      <c r="E24" s="117"/>
      <c r="F24" s="116"/>
      <c r="G24" s="117"/>
      <c r="I24" s="105"/>
      <c r="J24" s="105"/>
      <c r="K24" s="105"/>
      <c r="L24" s="105"/>
      <c r="M24" s="105"/>
      <c r="N24" s="105"/>
      <c r="O24" s="105"/>
      <c r="P24" s="105"/>
    </row>
    <row r="25" spans="1:16" ht="20.100000000000001" customHeight="1">
      <c r="A25" s="120"/>
      <c r="B25" s="118"/>
      <c r="C25" s="121"/>
      <c r="D25" s="122"/>
      <c r="E25" s="122"/>
      <c r="F25" s="123"/>
      <c r="G25" s="123"/>
      <c r="I25" s="105"/>
      <c r="J25" s="105"/>
      <c r="K25" s="105"/>
      <c r="L25" s="105"/>
      <c r="M25" s="105"/>
      <c r="N25" s="105"/>
      <c r="O25" s="105"/>
      <c r="P25" s="105"/>
    </row>
    <row r="26" spans="1:16" ht="20.100000000000001" customHeight="1">
      <c r="A26" s="115"/>
      <c r="B26" s="124"/>
      <c r="C26" s="121"/>
      <c r="D26" s="122"/>
      <c r="E26" s="122"/>
      <c r="F26" s="123"/>
      <c r="G26" s="125"/>
      <c r="I26" s="105"/>
      <c r="J26" s="105"/>
      <c r="K26" s="105"/>
      <c r="L26" s="105"/>
      <c r="M26" s="105"/>
      <c r="N26" s="105"/>
      <c r="O26" s="105"/>
      <c r="P26" s="105"/>
    </row>
    <row r="27" spans="1:16" ht="20.100000000000001" customHeight="1">
      <c r="A27" s="115"/>
      <c r="B27" s="126"/>
      <c r="C27" s="121"/>
      <c r="D27" s="127"/>
      <c r="E27" s="127"/>
      <c r="F27" s="123"/>
      <c r="G27" s="125"/>
      <c r="I27" s="105"/>
      <c r="J27" s="105"/>
      <c r="K27" s="105"/>
      <c r="L27" s="105"/>
      <c r="M27" s="105"/>
      <c r="N27" s="105"/>
      <c r="O27" s="105"/>
      <c r="P27" s="105"/>
    </row>
    <row r="28" spans="1:16" ht="20.100000000000001" customHeight="1">
      <c r="A28" s="115"/>
      <c r="B28" s="128"/>
      <c r="C28" s="127"/>
      <c r="D28" s="127"/>
      <c r="E28" s="127"/>
      <c r="F28" s="123"/>
      <c r="G28" s="125"/>
      <c r="I28" s="105"/>
      <c r="J28" s="105"/>
      <c r="K28" s="105"/>
      <c r="L28" s="105"/>
      <c r="M28" s="105"/>
      <c r="N28" s="105"/>
      <c r="O28" s="105"/>
      <c r="P28" s="105"/>
    </row>
    <row r="29" spans="1:16" ht="20.100000000000001" customHeight="1">
      <c r="A29" s="115"/>
      <c r="B29" s="128"/>
      <c r="C29" s="127"/>
      <c r="D29" s="127"/>
      <c r="E29" s="127"/>
      <c r="F29" s="123"/>
      <c r="G29" s="125"/>
      <c r="I29" s="105"/>
      <c r="J29" s="105"/>
      <c r="K29" s="105"/>
      <c r="L29" s="105"/>
      <c r="M29" s="105"/>
      <c r="N29" s="105"/>
      <c r="O29" s="105"/>
      <c r="P29" s="105"/>
    </row>
    <row r="30" spans="1:16" ht="20.100000000000001" customHeight="1">
      <c r="A30" s="115"/>
      <c r="B30" s="118"/>
      <c r="C30" s="119"/>
      <c r="D30" s="122"/>
      <c r="E30" s="122"/>
      <c r="F30" s="123"/>
      <c r="G30" s="125"/>
      <c r="I30" s="105"/>
      <c r="J30" s="105"/>
      <c r="K30" s="105"/>
      <c r="L30" s="105"/>
      <c r="M30" s="105"/>
      <c r="N30" s="105"/>
      <c r="O30" s="105"/>
      <c r="P30" s="105"/>
    </row>
    <row r="31" spans="1:16" ht="20.100000000000001" customHeight="1">
      <c r="A31" s="115"/>
      <c r="B31" s="129"/>
      <c r="C31" s="130"/>
      <c r="D31" s="130"/>
      <c r="E31" s="130"/>
      <c r="F31" s="123"/>
      <c r="G31" s="125"/>
      <c r="I31" s="105"/>
      <c r="J31" s="105"/>
      <c r="K31" s="105"/>
      <c r="L31" s="105"/>
      <c r="M31" s="105"/>
      <c r="N31" s="105"/>
      <c r="O31" s="105"/>
      <c r="P31" s="105"/>
    </row>
    <row r="32" spans="1:16" s="135" customFormat="1" ht="30" customHeight="1">
      <c r="A32" s="131" t="s">
        <v>79</v>
      </c>
      <c r="B32" s="131"/>
      <c r="C32" s="132"/>
      <c r="D32" s="132"/>
      <c r="E32" s="132"/>
      <c r="F32" s="133">
        <f>SUM(F6:F31)</f>
        <v>148587</v>
      </c>
      <c r="G32" s="134"/>
    </row>
    <row r="33" spans="1:7" s="135" customFormat="1" ht="9.9499999999999993" customHeight="1">
      <c r="A33" s="104"/>
      <c r="B33" s="104"/>
      <c r="C33" s="105"/>
      <c r="D33" s="105"/>
      <c r="E33" s="105"/>
      <c r="F33" s="136"/>
      <c r="G33" s="137"/>
    </row>
    <row r="34" spans="1:7" ht="20.100000000000001" customHeight="1">
      <c r="A34" s="105" t="s">
        <v>241</v>
      </c>
    </row>
    <row r="35" spans="1:7" ht="20.100000000000001" customHeight="1"/>
    <row r="36" spans="1:7" ht="20.100000000000001" customHeight="1"/>
    <row r="37" spans="1:7" ht="20.100000000000001" customHeight="1"/>
    <row r="38" spans="1:7" ht="20.100000000000001" customHeight="1"/>
    <row r="39" spans="1:7" ht="20.100000000000001" customHeight="1"/>
    <row r="40" spans="1:7" ht="20.100000000000001" customHeight="1"/>
    <row r="41" spans="1:7" ht="20.100000000000001" customHeight="1"/>
    <row r="42" spans="1:7" ht="20.100000000000001" customHeight="1"/>
  </sheetData>
  <mergeCells count="1">
    <mergeCell ref="A2:G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zoomScaleNormal="100" workbookViewId="0">
      <selection activeCell="G16" sqref="G16"/>
    </sheetView>
  </sheetViews>
  <sheetFormatPr defaultColWidth="8.77734375" defaultRowHeight="30" customHeight="1"/>
  <cols>
    <col min="1" max="1" width="25.77734375" style="144" customWidth="1"/>
    <col min="2" max="3" width="24.77734375" style="144" customWidth="1"/>
    <col min="4" max="16384" width="8.77734375" style="144"/>
  </cols>
  <sheetData>
    <row r="1" spans="1:3" s="36" customFormat="1" ht="20.100000000000001" customHeight="1">
      <c r="A1" s="53" t="s">
        <v>121</v>
      </c>
    </row>
    <row r="2" spans="1:3" ht="30" customHeight="1">
      <c r="A2" s="309" t="s">
        <v>60</v>
      </c>
      <c r="B2" s="309"/>
      <c r="C2" s="309"/>
    </row>
    <row r="3" spans="1:3" ht="20.100000000000001" customHeight="1">
      <c r="A3" s="143"/>
      <c r="B3" s="143"/>
      <c r="C3" s="143"/>
    </row>
    <row r="4" spans="1:3" ht="20.100000000000001" customHeight="1">
      <c r="C4" s="56" t="s">
        <v>66</v>
      </c>
    </row>
    <row r="5" spans="1:3" ht="39.950000000000003" customHeight="1">
      <c r="A5" s="113" t="s">
        <v>156</v>
      </c>
      <c r="B5" s="146" t="s">
        <v>2</v>
      </c>
      <c r="C5" s="146" t="s">
        <v>137</v>
      </c>
    </row>
    <row r="6" spans="1:3" ht="20.100000000000001" customHeight="1">
      <c r="A6" s="226" t="s">
        <v>61</v>
      </c>
      <c r="B6" s="111">
        <f>인집!D8</f>
        <v>8031780</v>
      </c>
      <c r="C6" s="147"/>
    </row>
    <row r="7" spans="1:3" ht="20.100000000000001" customHeight="1">
      <c r="A7" s="226" t="s">
        <v>62</v>
      </c>
      <c r="B7" s="111">
        <f>경집!E34</f>
        <v>1269666</v>
      </c>
      <c r="C7" s="148"/>
    </row>
    <row r="8" spans="1:3" ht="20.100000000000001" customHeight="1">
      <c r="A8" s="228" t="s">
        <v>1</v>
      </c>
      <c r="B8" s="149">
        <f>SUM(B6:B7)</f>
        <v>9301446</v>
      </c>
      <c r="C8" s="150"/>
    </row>
    <row r="9" spans="1:3" ht="20.100000000000001" customHeight="1">
      <c r="A9" s="228" t="s">
        <v>63</v>
      </c>
      <c r="B9" s="260">
        <v>2.5999999999999999E-2</v>
      </c>
      <c r="C9" s="261" t="s">
        <v>157</v>
      </c>
    </row>
    <row r="10" spans="1:3" ht="30" customHeight="1">
      <c r="A10" s="228" t="s">
        <v>45</v>
      </c>
      <c r="B10" s="152">
        <f>INT(B8*B9)</f>
        <v>241837</v>
      </c>
      <c r="C10" s="153"/>
    </row>
    <row r="11" spans="1:3" ht="9.9499999999999993" customHeight="1">
      <c r="A11" s="154"/>
      <c r="B11" s="155"/>
    </row>
    <row r="12" spans="1:3" ht="20.100000000000001" customHeight="1">
      <c r="A12" s="144" t="s">
        <v>158</v>
      </c>
    </row>
    <row r="13" spans="1:3" ht="20.100000000000001" customHeight="1">
      <c r="A13" s="144" t="s">
        <v>214</v>
      </c>
    </row>
    <row r="14" spans="1:3" ht="20.100000000000001" customHeight="1">
      <c r="A14" s="144" t="s">
        <v>159</v>
      </c>
    </row>
    <row r="15" spans="1:3" ht="18" customHeight="1"/>
  </sheetData>
  <mergeCells count="1">
    <mergeCell ref="A2:C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showZeros="0" zoomScaleSheetLayoutView="100" workbookViewId="0">
      <selection activeCell="V23" sqref="V23"/>
    </sheetView>
  </sheetViews>
  <sheetFormatPr defaultColWidth="8.88671875" defaultRowHeight="14.25"/>
  <cols>
    <col min="1" max="1" width="1.44140625" style="160" customWidth="1"/>
    <col min="2" max="2" width="17" style="160" bestFit="1" customWidth="1"/>
    <col min="3" max="4" width="1.44140625" style="160" customWidth="1"/>
    <col min="5" max="5" width="13.88671875" style="160" customWidth="1"/>
    <col min="6" max="7" width="1.44140625" style="160" customWidth="1"/>
    <col min="8" max="8" width="17" style="160" customWidth="1"/>
    <col min="9" max="10" width="1.44140625" style="160" customWidth="1"/>
    <col min="11" max="11" width="13.88671875" style="160" customWidth="1"/>
    <col min="12" max="12" width="1.44140625" style="160" customWidth="1"/>
    <col min="13" max="16384" width="8.88671875" style="160"/>
  </cols>
  <sheetData>
    <row r="1" spans="1:12" s="36" customFormat="1" ht="20.100000000000001" customHeight="1">
      <c r="A1" s="53" t="s">
        <v>122</v>
      </c>
    </row>
    <row r="2" spans="1:12" ht="30" customHeight="1">
      <c r="A2" s="310" t="s">
        <v>160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</row>
    <row r="3" spans="1:12" ht="20.100000000000001" customHeight="1"/>
    <row r="4" spans="1:12" ht="20.100000000000001" customHeight="1">
      <c r="A4" s="161"/>
      <c r="B4" s="311" t="s">
        <v>164</v>
      </c>
      <c r="C4" s="311"/>
      <c r="D4" s="311"/>
      <c r="E4" s="311"/>
      <c r="F4" s="311"/>
      <c r="G4" s="311"/>
      <c r="H4" s="311"/>
      <c r="I4" s="163"/>
      <c r="J4" s="164"/>
      <c r="K4" s="311" t="s">
        <v>3</v>
      </c>
      <c r="L4" s="165"/>
    </row>
    <row r="5" spans="1:12" ht="20.100000000000001" customHeight="1">
      <c r="A5" s="166"/>
      <c r="B5" s="312"/>
      <c r="C5" s="312"/>
      <c r="D5" s="312"/>
      <c r="E5" s="312"/>
      <c r="F5" s="312"/>
      <c r="G5" s="312"/>
      <c r="H5" s="312"/>
      <c r="I5" s="168"/>
      <c r="J5" s="166"/>
      <c r="K5" s="312"/>
      <c r="L5" s="169"/>
    </row>
    <row r="6" spans="1:12" ht="20.100000000000001" customHeight="1">
      <c r="A6" s="171"/>
      <c r="B6" s="172" t="s">
        <v>4</v>
      </c>
      <c r="J6" s="171"/>
      <c r="K6" s="173">
        <v>0.06</v>
      </c>
      <c r="L6" s="174"/>
    </row>
    <row r="7" spans="1:12" ht="20.100000000000001" customHeight="1">
      <c r="A7" s="171"/>
      <c r="B7" s="172" t="s">
        <v>5</v>
      </c>
      <c r="C7" s="172"/>
      <c r="D7" s="172"/>
      <c r="E7" s="172"/>
      <c r="F7" s="172"/>
      <c r="G7" s="172"/>
      <c r="H7" s="172"/>
      <c r="J7" s="171"/>
      <c r="K7" s="173">
        <v>0.14000000000000001</v>
      </c>
      <c r="L7" s="174"/>
    </row>
    <row r="8" spans="1:12" ht="20.100000000000001" customHeight="1">
      <c r="A8" s="171"/>
      <c r="B8" s="172" t="s">
        <v>6</v>
      </c>
      <c r="C8" s="172"/>
      <c r="D8" s="172"/>
      <c r="E8" s="172"/>
      <c r="F8" s="172"/>
      <c r="G8" s="172"/>
      <c r="H8" s="172"/>
      <c r="J8" s="171"/>
      <c r="K8" s="173">
        <v>0.08</v>
      </c>
      <c r="L8" s="174"/>
    </row>
    <row r="9" spans="1:12" ht="20.100000000000001" customHeight="1">
      <c r="A9" s="171"/>
      <c r="B9" s="172" t="s">
        <v>7</v>
      </c>
      <c r="C9" s="172"/>
      <c r="D9" s="172"/>
      <c r="E9" s="172"/>
      <c r="F9" s="172"/>
      <c r="G9" s="172"/>
      <c r="H9" s="172"/>
      <c r="J9" s="171"/>
      <c r="K9" s="173">
        <v>0.09</v>
      </c>
      <c r="L9" s="174"/>
    </row>
    <row r="10" spans="1:12" ht="20.100000000000001" customHeight="1">
      <c r="A10" s="171"/>
      <c r="B10" s="172" t="s">
        <v>8</v>
      </c>
      <c r="C10" s="172"/>
      <c r="D10" s="172"/>
      <c r="E10" s="172"/>
      <c r="F10" s="172"/>
      <c r="G10" s="172"/>
      <c r="H10" s="172"/>
      <c r="J10" s="171"/>
      <c r="K10" s="173">
        <v>0.14000000000000001</v>
      </c>
      <c r="L10" s="174"/>
    </row>
    <row r="11" spans="1:12" ht="20.100000000000001" customHeight="1">
      <c r="A11" s="171"/>
      <c r="B11" s="172" t="s">
        <v>9</v>
      </c>
      <c r="C11" s="172"/>
      <c r="D11" s="172"/>
      <c r="E11" s="172"/>
      <c r="F11" s="172"/>
      <c r="G11" s="172"/>
      <c r="H11" s="172"/>
      <c r="J11" s="171"/>
      <c r="K11" s="173">
        <v>0.08</v>
      </c>
      <c r="L11" s="174"/>
    </row>
    <row r="12" spans="1:12" ht="20.100000000000001" customHeight="1">
      <c r="A12" s="171"/>
      <c r="B12" s="172" t="s">
        <v>10</v>
      </c>
      <c r="C12" s="172"/>
      <c r="D12" s="172"/>
      <c r="E12" s="172"/>
      <c r="F12" s="172"/>
      <c r="G12" s="172"/>
      <c r="H12" s="172"/>
      <c r="J12" s="171"/>
      <c r="K12" s="173">
        <v>0.12</v>
      </c>
      <c r="L12" s="174"/>
    </row>
    <row r="13" spans="1:12" ht="20.100000000000001" customHeight="1">
      <c r="A13" s="171"/>
      <c r="B13" s="172" t="s">
        <v>11</v>
      </c>
      <c r="C13" s="172"/>
      <c r="D13" s="172"/>
      <c r="E13" s="172"/>
      <c r="F13" s="172"/>
      <c r="G13" s="172"/>
      <c r="H13" s="172"/>
      <c r="J13" s="171"/>
      <c r="K13" s="173">
        <v>0.06</v>
      </c>
      <c r="L13" s="175"/>
    </row>
    <row r="14" spans="1:12" ht="20.100000000000001" customHeight="1">
      <c r="A14" s="171"/>
      <c r="B14" s="172" t="s">
        <v>12</v>
      </c>
      <c r="C14" s="172"/>
      <c r="D14" s="172"/>
      <c r="E14" s="172"/>
      <c r="F14" s="172"/>
      <c r="G14" s="172"/>
      <c r="H14" s="172"/>
      <c r="J14" s="171"/>
      <c r="K14" s="173">
        <v>7.0000000000000007E-2</v>
      </c>
      <c r="L14" s="175"/>
    </row>
    <row r="15" spans="1:12" ht="20.100000000000001" customHeight="1">
      <c r="A15" s="171"/>
      <c r="B15" s="172" t="s">
        <v>13</v>
      </c>
      <c r="C15" s="172"/>
      <c r="D15" s="172"/>
      <c r="E15" s="172"/>
      <c r="F15" s="172"/>
      <c r="G15" s="172"/>
      <c r="H15" s="172"/>
      <c r="J15" s="171"/>
      <c r="K15" s="173">
        <v>0.08</v>
      </c>
      <c r="L15" s="175"/>
    </row>
    <row r="16" spans="1:12" ht="20.100000000000001" customHeight="1">
      <c r="A16" s="171"/>
      <c r="B16" s="172" t="s">
        <v>14</v>
      </c>
      <c r="C16" s="172"/>
      <c r="D16" s="172"/>
      <c r="E16" s="172"/>
      <c r="F16" s="172"/>
      <c r="G16" s="172"/>
      <c r="H16" s="172"/>
      <c r="J16" s="171"/>
      <c r="K16" s="173">
        <v>0.11</v>
      </c>
      <c r="L16" s="175"/>
    </row>
    <row r="17" spans="1:12" ht="20.100000000000001" customHeight="1">
      <c r="A17" s="171"/>
      <c r="B17" s="172" t="s">
        <v>15</v>
      </c>
      <c r="C17" s="172"/>
      <c r="D17" s="172"/>
      <c r="E17" s="172"/>
      <c r="F17" s="172"/>
      <c r="G17" s="172"/>
      <c r="H17" s="172"/>
      <c r="J17" s="171"/>
      <c r="K17" s="173">
        <v>0.1</v>
      </c>
      <c r="L17" s="175"/>
    </row>
    <row r="18" spans="1:12" ht="20.100000000000001" customHeight="1">
      <c r="A18" s="171"/>
      <c r="B18" s="255" t="s">
        <v>69</v>
      </c>
      <c r="C18" s="256"/>
      <c r="D18" s="256"/>
      <c r="E18" s="256"/>
      <c r="F18" s="256"/>
      <c r="G18" s="256"/>
      <c r="H18" s="256"/>
      <c r="I18" s="257"/>
      <c r="J18" s="258"/>
      <c r="K18" s="259">
        <v>0.09</v>
      </c>
      <c r="L18" s="175"/>
    </row>
    <row r="19" spans="1:12" ht="20.100000000000001" customHeight="1">
      <c r="A19" s="171"/>
      <c r="B19" s="172" t="s">
        <v>16</v>
      </c>
      <c r="C19" s="172"/>
      <c r="D19" s="172"/>
      <c r="E19" s="172"/>
      <c r="F19" s="172"/>
      <c r="G19" s="172"/>
      <c r="H19" s="172"/>
      <c r="J19" s="171"/>
      <c r="K19" s="173">
        <v>0.08</v>
      </c>
      <c r="L19" s="175"/>
    </row>
    <row r="20" spans="1:12" ht="20.100000000000001" customHeight="1">
      <c r="A20" s="171"/>
      <c r="B20" s="172" t="s">
        <v>17</v>
      </c>
      <c r="C20" s="172"/>
      <c r="D20" s="172"/>
      <c r="E20" s="172"/>
      <c r="F20" s="172"/>
      <c r="G20" s="172"/>
      <c r="H20" s="172"/>
      <c r="J20" s="171"/>
      <c r="K20" s="173">
        <v>0.05</v>
      </c>
      <c r="L20" s="175"/>
    </row>
    <row r="21" spans="1:12" ht="20.100000000000001" customHeight="1">
      <c r="A21" s="171"/>
      <c r="B21" s="172" t="s">
        <v>18</v>
      </c>
      <c r="C21" s="172"/>
      <c r="D21" s="172"/>
      <c r="E21" s="172"/>
      <c r="F21" s="172"/>
      <c r="G21" s="172"/>
      <c r="H21" s="172"/>
      <c r="J21" s="171"/>
      <c r="K21" s="173">
        <v>0.1</v>
      </c>
      <c r="L21" s="175"/>
    </row>
    <row r="22" spans="1:12" ht="20.100000000000001" customHeight="1">
      <c r="A22" s="166"/>
      <c r="B22" s="176" t="s">
        <v>19</v>
      </c>
      <c r="C22" s="176"/>
      <c r="D22" s="176"/>
      <c r="E22" s="176"/>
      <c r="F22" s="176"/>
      <c r="G22" s="176"/>
      <c r="H22" s="176"/>
      <c r="I22" s="168"/>
      <c r="J22" s="166"/>
      <c r="K22" s="177">
        <v>0.06</v>
      </c>
      <c r="L22" s="178"/>
    </row>
    <row r="23" spans="1:12" ht="9.9499999999999993" customHeight="1"/>
    <row r="24" spans="1:12" ht="20.100000000000001" customHeight="1">
      <c r="A24" s="160" t="s">
        <v>73</v>
      </c>
    </row>
  </sheetData>
  <mergeCells count="3">
    <mergeCell ref="A2:L2"/>
    <mergeCell ref="B4:H5"/>
    <mergeCell ref="K4:K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J18" sqref="J18"/>
    </sheetView>
  </sheetViews>
  <sheetFormatPr defaultColWidth="8.77734375" defaultRowHeight="30" customHeight="1"/>
  <cols>
    <col min="1" max="1" width="25.77734375" style="144" customWidth="1"/>
    <col min="2" max="3" width="24.77734375" style="144" customWidth="1"/>
    <col min="4" max="4" width="8.77734375" style="144"/>
    <col min="5" max="5" width="10.5546875" style="144" bestFit="1" customWidth="1"/>
    <col min="6" max="16384" width="8.77734375" style="144"/>
  </cols>
  <sheetData>
    <row r="1" spans="1:5" s="36" customFormat="1" ht="20.100000000000001" customHeight="1">
      <c r="A1" s="53" t="s">
        <v>123</v>
      </c>
    </row>
    <row r="2" spans="1:5" ht="30" customHeight="1">
      <c r="A2" s="309" t="s">
        <v>64</v>
      </c>
      <c r="B2" s="309"/>
      <c r="C2" s="309"/>
    </row>
    <row r="3" spans="1:5" ht="20.100000000000001" customHeight="1">
      <c r="A3" s="156"/>
      <c r="B3" s="156"/>
      <c r="C3" s="156"/>
    </row>
    <row r="4" spans="1:5" ht="20.100000000000001" customHeight="1">
      <c r="C4" s="56" t="s">
        <v>41</v>
      </c>
    </row>
    <row r="5" spans="1:5" ht="39.950000000000003" customHeight="1">
      <c r="A5" s="145" t="s">
        <v>156</v>
      </c>
      <c r="B5" s="146" t="s">
        <v>2</v>
      </c>
      <c r="C5" s="146" t="s">
        <v>137</v>
      </c>
    </row>
    <row r="6" spans="1:5" ht="20.100000000000001" customHeight="1">
      <c r="A6" s="226" t="s">
        <v>61</v>
      </c>
      <c r="B6" s="111">
        <f>일산!B6</f>
        <v>8031780</v>
      </c>
      <c r="C6" s="147"/>
    </row>
    <row r="7" spans="1:5" ht="20.100000000000001" customHeight="1">
      <c r="A7" s="226" t="s">
        <v>62</v>
      </c>
      <c r="B7" s="111">
        <f>일산!B7</f>
        <v>1269666</v>
      </c>
      <c r="C7" s="147"/>
      <c r="E7" s="179"/>
    </row>
    <row r="8" spans="1:5" ht="20.100000000000001" customHeight="1">
      <c r="A8" s="226" t="s">
        <v>45</v>
      </c>
      <c r="B8" s="111">
        <f>일산!B10</f>
        <v>241837</v>
      </c>
      <c r="C8" s="180"/>
    </row>
    <row r="9" spans="1:5" ht="20.100000000000001" customHeight="1">
      <c r="A9" s="227" t="s">
        <v>1</v>
      </c>
      <c r="B9" s="113">
        <f>SUM(B6:B8)</f>
        <v>9543283</v>
      </c>
      <c r="C9" s="153"/>
    </row>
    <row r="10" spans="1:5" ht="20.100000000000001" customHeight="1">
      <c r="A10" s="228" t="s">
        <v>20</v>
      </c>
      <c r="B10" s="55">
        <v>0.03</v>
      </c>
      <c r="C10" s="151" t="s">
        <v>65</v>
      </c>
    </row>
    <row r="11" spans="1:5" ht="20.100000000000001" customHeight="1">
      <c r="A11" s="228" t="s">
        <v>46</v>
      </c>
      <c r="B11" s="233">
        <f>INT(B9*B10)</f>
        <v>286298</v>
      </c>
      <c r="C11" s="151"/>
    </row>
    <row r="12" spans="1:5" ht="9.9499999999999993" customHeight="1">
      <c r="A12" s="154"/>
      <c r="B12" s="155"/>
      <c r="C12" s="181"/>
    </row>
    <row r="13" spans="1:5" ht="18" customHeight="1">
      <c r="A13" s="144" t="s">
        <v>158</v>
      </c>
    </row>
    <row r="14" spans="1:5" ht="18" customHeight="1">
      <c r="A14" s="144" t="s">
        <v>214</v>
      </c>
    </row>
    <row r="15" spans="1:5" ht="18" customHeight="1">
      <c r="A15" s="144" t="s">
        <v>165</v>
      </c>
    </row>
    <row r="16" spans="1:5" ht="22.5" customHeight="1"/>
    <row r="17" ht="22.5" customHeight="1"/>
  </sheetData>
  <mergeCells count="1">
    <mergeCell ref="A2:C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showZeros="0" zoomScaleSheetLayoutView="100" workbookViewId="0">
      <selection activeCell="P24" sqref="P24"/>
    </sheetView>
  </sheetViews>
  <sheetFormatPr defaultColWidth="8.88671875" defaultRowHeight="14.25"/>
  <cols>
    <col min="1" max="1" width="1.44140625" style="182" customWidth="1"/>
    <col min="2" max="2" width="34.77734375" style="182" customWidth="1"/>
    <col min="3" max="4" width="1.44140625" style="182" customWidth="1"/>
    <col min="5" max="5" width="13.88671875" style="182" customWidth="1"/>
    <col min="6" max="7" width="1.44140625" style="182" customWidth="1"/>
    <col min="8" max="8" width="17" style="182" customWidth="1"/>
    <col min="9" max="9" width="1.44140625" style="182" customWidth="1"/>
    <col min="10" max="16384" width="8.88671875" style="182"/>
  </cols>
  <sheetData>
    <row r="1" spans="1:9" s="36" customFormat="1" ht="20.100000000000001" customHeight="1">
      <c r="A1" s="53" t="s">
        <v>124</v>
      </c>
    </row>
    <row r="2" spans="1:9" ht="30" customHeight="1">
      <c r="A2" s="310" t="s">
        <v>20</v>
      </c>
      <c r="B2" s="310"/>
      <c r="C2" s="310"/>
      <c r="D2" s="310"/>
      <c r="E2" s="310"/>
      <c r="F2" s="310"/>
      <c r="G2" s="310"/>
      <c r="H2" s="310"/>
      <c r="I2" s="310"/>
    </row>
    <row r="3" spans="1:9" ht="20.100000000000001" customHeight="1">
      <c r="A3" s="160"/>
    </row>
    <row r="4" spans="1:9" s="160" customFormat="1" ht="20.100000000000001" customHeight="1">
      <c r="A4" s="161"/>
      <c r="B4" s="311" t="s">
        <v>156</v>
      </c>
      <c r="C4" s="165"/>
      <c r="D4" s="162"/>
      <c r="E4" s="311" t="s">
        <v>20</v>
      </c>
      <c r="F4" s="162"/>
      <c r="G4" s="183"/>
      <c r="H4" s="311" t="s">
        <v>137</v>
      </c>
      <c r="I4" s="184"/>
    </row>
    <row r="5" spans="1:9" s="160" customFormat="1" ht="20.100000000000001" customHeight="1">
      <c r="A5" s="166"/>
      <c r="B5" s="312"/>
      <c r="C5" s="169"/>
      <c r="D5" s="167"/>
      <c r="E5" s="312"/>
      <c r="F5" s="167"/>
      <c r="G5" s="185"/>
      <c r="H5" s="312"/>
      <c r="I5" s="186"/>
    </row>
    <row r="6" spans="1:9" s="160" customFormat="1" ht="20.100000000000001" customHeight="1">
      <c r="A6" s="171"/>
      <c r="B6" s="187" t="s">
        <v>166</v>
      </c>
      <c r="D6" s="171"/>
      <c r="E6" s="188">
        <v>0.15</v>
      </c>
      <c r="F6" s="175"/>
      <c r="H6" s="188"/>
      <c r="I6" s="175"/>
    </row>
    <row r="7" spans="1:9" s="160" customFormat="1" ht="20.100000000000001" customHeight="1">
      <c r="A7" s="171"/>
      <c r="B7" s="187" t="s">
        <v>169</v>
      </c>
      <c r="C7" s="174"/>
      <c r="D7" s="171"/>
      <c r="E7" s="188">
        <v>0.25</v>
      </c>
      <c r="F7" s="175"/>
      <c r="G7" s="171"/>
      <c r="H7" s="188"/>
      <c r="I7" s="175"/>
    </row>
    <row r="8" spans="1:9" s="160" customFormat="1" ht="20.100000000000001" customHeight="1">
      <c r="A8" s="171"/>
      <c r="B8" s="187" t="s">
        <v>167</v>
      </c>
      <c r="C8" s="174"/>
      <c r="D8" s="171"/>
      <c r="E8" s="188">
        <v>0.1</v>
      </c>
      <c r="F8" s="175"/>
      <c r="G8" s="171"/>
      <c r="H8" s="188"/>
      <c r="I8" s="175"/>
    </row>
    <row r="9" spans="1:9" s="160" customFormat="1" ht="20.100000000000001" customHeight="1">
      <c r="A9" s="166"/>
      <c r="B9" s="189" t="s">
        <v>168</v>
      </c>
      <c r="C9" s="186"/>
      <c r="D9" s="166"/>
      <c r="E9" s="190">
        <v>0.1</v>
      </c>
      <c r="F9" s="178"/>
      <c r="G9" s="166"/>
      <c r="H9" s="190"/>
      <c r="I9" s="178"/>
    </row>
    <row r="10" spans="1:9" s="160" customFormat="1" ht="9.9499999999999993" customHeight="1">
      <c r="F10" s="170"/>
      <c r="I10" s="170"/>
    </row>
    <row r="11" spans="1:9" s="160" customFormat="1" ht="20.100000000000001" customHeight="1">
      <c r="A11" s="160" t="s">
        <v>73</v>
      </c>
    </row>
  </sheetData>
  <mergeCells count="4">
    <mergeCell ref="A2:I2"/>
    <mergeCell ref="B4:B5"/>
    <mergeCell ref="E4:E5"/>
    <mergeCell ref="H4:H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8</vt:i4>
      </vt:variant>
    </vt:vector>
  </HeadingPairs>
  <TitlesOfParts>
    <vt:vector size="23" baseType="lpstr">
      <vt:lpstr>원가계산서(간지)</vt:lpstr>
      <vt:lpstr>원가</vt:lpstr>
      <vt:lpstr>인집</vt:lpstr>
      <vt:lpstr>인산</vt:lpstr>
      <vt:lpstr>노임</vt:lpstr>
      <vt:lpstr>보험</vt:lpstr>
      <vt:lpstr>경집</vt:lpstr>
      <vt:lpstr>복리후생비</vt:lpstr>
      <vt:lpstr>감가상각비</vt:lpstr>
      <vt:lpstr>세금과공과</vt:lpstr>
      <vt:lpstr>산업안전보건관리비</vt:lpstr>
      <vt:lpstr>일산</vt:lpstr>
      <vt:lpstr>일율</vt:lpstr>
      <vt:lpstr>이윤</vt:lpstr>
      <vt:lpstr>이율</vt:lpstr>
      <vt:lpstr>노임!Print_Area</vt:lpstr>
      <vt:lpstr>보험!Print_Area</vt:lpstr>
      <vt:lpstr>원가!Print_Area</vt:lpstr>
      <vt:lpstr>인산!Print_Area</vt:lpstr>
      <vt:lpstr>감가상각비!Print_Titles</vt:lpstr>
      <vt:lpstr>복리후생비!Print_Titles</vt:lpstr>
      <vt:lpstr>산업안전보건관리비!Print_Titles</vt:lpstr>
      <vt:lpstr>세금과공과!Print_Titles</vt:lpstr>
    </vt:vector>
  </TitlesOfParts>
  <Company>사)한국통계조사연구소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김정봉이사</dc:creator>
  <cp:lastModifiedBy>user</cp:lastModifiedBy>
  <cp:lastPrinted>2024-09-30T06:14:38Z</cp:lastPrinted>
  <dcterms:created xsi:type="dcterms:W3CDTF">2001-08-04T03:08:13Z</dcterms:created>
  <dcterms:modified xsi:type="dcterms:W3CDTF">2024-10-07T04:18:30Z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73E1206">
    <vt:lpwstr/>
  </property>
  <property fmtid="{D5CDD505-2E9C-101B-9397-08002B2CF9AE}" pid="24" name="IVID232310EC">
    <vt:lpwstr/>
  </property>
  <property fmtid="{D5CDD505-2E9C-101B-9397-08002B2CF9AE}" pid="25" name="IVID133D1AE5">
    <vt:lpwstr/>
  </property>
  <property fmtid="{D5CDD505-2E9C-101B-9397-08002B2CF9AE}" pid="26" name="IVIDF6113D9">
    <vt:lpwstr/>
  </property>
  <property fmtid="{D5CDD505-2E9C-101B-9397-08002B2CF9AE}" pid="27" name="IVID116317D2">
    <vt:lpwstr/>
  </property>
  <property fmtid="{D5CDD505-2E9C-101B-9397-08002B2CF9AE}" pid="28" name="IVID2A5E1D03">
    <vt:lpwstr/>
  </property>
  <property fmtid="{D5CDD505-2E9C-101B-9397-08002B2CF9AE}" pid="29" name="IVID10641008">
    <vt:lpwstr/>
  </property>
  <property fmtid="{D5CDD505-2E9C-101B-9397-08002B2CF9AE}" pid="30" name="IVID336010FB">
    <vt:lpwstr/>
  </property>
  <property fmtid="{D5CDD505-2E9C-101B-9397-08002B2CF9AE}" pid="31" name="IVID31361600">
    <vt:lpwstr/>
  </property>
  <property fmtid="{D5CDD505-2E9C-101B-9397-08002B2CF9AE}" pid="32" name="IVIDB5418FF">
    <vt:lpwstr/>
  </property>
  <property fmtid="{D5CDD505-2E9C-101B-9397-08002B2CF9AE}" pid="33" name="IVID26D927E4">
    <vt:lpwstr/>
  </property>
  <property fmtid="{D5CDD505-2E9C-101B-9397-08002B2CF9AE}" pid="34" name="IVID344B1400">
    <vt:lpwstr/>
  </property>
  <property fmtid="{D5CDD505-2E9C-101B-9397-08002B2CF9AE}" pid="35" name="IVID214514F4">
    <vt:lpwstr/>
  </property>
  <property fmtid="{D5CDD505-2E9C-101B-9397-08002B2CF9AE}" pid="36" name="IVID41571502">
    <vt:lpwstr/>
  </property>
  <property fmtid="{D5CDD505-2E9C-101B-9397-08002B2CF9AE}" pid="37" name="IVID12181CD3">
    <vt:lpwstr/>
  </property>
  <property fmtid="{D5CDD505-2E9C-101B-9397-08002B2CF9AE}" pid="38" name="IVIDC5918CF">
    <vt:lpwstr/>
  </property>
  <property fmtid="{D5CDD505-2E9C-101B-9397-08002B2CF9AE}" pid="39" name="IVID1B2A10EE">
    <vt:lpwstr/>
  </property>
  <property fmtid="{D5CDD505-2E9C-101B-9397-08002B2CF9AE}" pid="40" name="IVID2B8112F6">
    <vt:lpwstr/>
  </property>
  <property fmtid="{D5CDD505-2E9C-101B-9397-08002B2CF9AE}" pid="41" name="IVIDF311401">
    <vt:lpwstr/>
  </property>
  <property fmtid="{D5CDD505-2E9C-101B-9397-08002B2CF9AE}" pid="42" name="IVIDD6316F9">
    <vt:lpwstr/>
  </property>
  <property fmtid="{D5CDD505-2E9C-101B-9397-08002B2CF9AE}" pid="43" name="IVID136A1505">
    <vt:lpwstr/>
  </property>
  <property fmtid="{D5CDD505-2E9C-101B-9397-08002B2CF9AE}" pid="44" name="IVID423013EB">
    <vt:lpwstr/>
  </property>
  <property fmtid="{D5CDD505-2E9C-101B-9397-08002B2CF9AE}" pid="45" name="IVIDC7811E9">
    <vt:lpwstr/>
  </property>
</Properties>
</file>