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78.xml" ContentType="application/vnd.openxmlformats-officedocument.spreadsheetml.externalLink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93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89.xml" ContentType="application/vnd.openxmlformats-officedocument.spreadsheetml.externalLink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worksheets/sheet27.xml" ContentType="application/vnd.openxmlformats-officedocument.spreadsheetml.worksheet+xml"/>
  <Override PartName="/xl/externalLinks/externalLink99.xml" ContentType="application/vnd.openxmlformats-officedocument.spreadsheetml.externalLink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worksheets/sheet23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195" windowWidth="15480" windowHeight="11520" tabRatio="936" firstSheet="6" activeTab="6"/>
  </bookViews>
  <sheets>
    <sheet name="ECSYSTEM" sheetId="116" state="veryHidden" r:id="rId1"/>
    <sheet name="목차" sheetId="142" state="hidden" r:id="rId2"/>
    <sheet name="간지1" sheetId="138" state="hidden" r:id="rId3"/>
    <sheet name="간지2" sheetId="139" state="hidden" r:id="rId4"/>
    <sheet name="간지3" sheetId="140" state="hidden" r:id="rId5"/>
    <sheet name="간지4" sheetId="141" state="hidden" r:id="rId6"/>
    <sheet name="원가계산" sheetId="98" r:id="rId7"/>
    <sheet name="간지5" sheetId="143" state="hidden" r:id="rId8"/>
    <sheet name="간지5-1" sheetId="144" state="hidden" r:id="rId9"/>
    <sheet name="인건비집계" sheetId="7" r:id="rId10"/>
    <sheet name="단위당인건비" sheetId="1" r:id="rId11"/>
    <sheet name="단가대비표" sheetId="96" r:id="rId12"/>
    <sheet name="산정기준" sheetId="87" r:id="rId13"/>
    <sheet name="근무형태" sheetId="86" r:id="rId14"/>
    <sheet name="투입인원" sheetId="72" r:id="rId15"/>
    <sheet name="근무일수" sheetId="83" r:id="rId16"/>
    <sheet name="작업범위" sheetId="91" r:id="rId17"/>
    <sheet name="간지5-2" sheetId="145" state="hidden" r:id="rId18"/>
    <sheet name="경비산출표" sheetId="66" r:id="rId19"/>
    <sheet name="보험료" sheetId="62" r:id="rId20"/>
    <sheet name="경비산정기준" sheetId="88" r:id="rId21"/>
    <sheet name="산재비율" sheetId="76" r:id="rId22"/>
    <sheet name="시내교통비" sheetId="136" r:id="rId23"/>
    <sheet name="식비" sheetId="149" r:id="rId24"/>
    <sheet name="간지5-3" sheetId="146" state="hidden" r:id="rId25"/>
    <sheet name="일반" sheetId="80" r:id="rId26"/>
    <sheet name="일반비율" sheetId="46" r:id="rId27"/>
    <sheet name="간지5-4" sheetId="147" state="hidden" r:id="rId28"/>
    <sheet name="이윤" sheetId="81" r:id="rId29"/>
    <sheet name="이윤율" sheetId="48" r:id="rId30"/>
    <sheet name="간지5-5" sheetId="148" state="hidden" r:id="rId31"/>
    <sheet name="기업" sheetId="129" r:id="rId32"/>
    <sheet name="제외" sheetId="150" state="hidden" r:id="rId33"/>
    <sheet name="유인물" sheetId="134" state="hidden" r:id="rId34"/>
    <sheet name="연구용재료비" sheetId="135" state="hidden" r:id="rId35"/>
    <sheet name="회의비" sheetId="137" state="hidden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_" localSheetId="23">#REF!</definedName>
    <definedName name="_">#REF!</definedName>
    <definedName name="___________q45" localSheetId="1" hidden="1">{"'용역비'!$A$4:$C$8"}</definedName>
    <definedName name="___________q45" hidden="1">{"'용역비'!$A$4:$C$8"}</definedName>
    <definedName name="______DOG1" localSheetId="23">#REF!</definedName>
    <definedName name="______DOG1">#REF!</definedName>
    <definedName name="______DOG2" localSheetId="23">#REF!</definedName>
    <definedName name="______DOG2">#REF!</definedName>
    <definedName name="______DOG3" localSheetId="23">#REF!</definedName>
    <definedName name="______DOG3">#REF!</definedName>
    <definedName name="______DOG4" localSheetId="23">#REF!</definedName>
    <definedName name="______DOG4">#REF!</definedName>
    <definedName name="______PI48" localSheetId="23">#REF!</definedName>
    <definedName name="______PI48">#REF!</definedName>
    <definedName name="______PI60" localSheetId="23">#REF!</definedName>
    <definedName name="______PI60">#REF!</definedName>
    <definedName name="______RO110" localSheetId="23">#REF!</definedName>
    <definedName name="______RO110">#REF!</definedName>
    <definedName name="______RO22" localSheetId="23">#REF!</definedName>
    <definedName name="______RO22">#REF!</definedName>
    <definedName name="______RO35" localSheetId="23">#REF!</definedName>
    <definedName name="______RO35">#REF!</definedName>
    <definedName name="______RO60" localSheetId="23">#REF!</definedName>
    <definedName name="______RO60">#REF!</definedName>
    <definedName name="______RO80" localSheetId="23">#REF!</definedName>
    <definedName name="______RO80">#REF!</definedName>
    <definedName name="______TON1" localSheetId="23">#REF!</definedName>
    <definedName name="______TON1">#REF!</definedName>
    <definedName name="______TON2" localSheetId="23">#REF!</definedName>
    <definedName name="______TON2">#REF!</definedName>
    <definedName name="______WW2" localSheetId="23">#REF!</definedName>
    <definedName name="______WW2">#REF!</definedName>
    <definedName name="______WW6" localSheetId="23">#REF!</definedName>
    <definedName name="______WW6">#REF!</definedName>
    <definedName name="____DOG22" localSheetId="23">#REF!</definedName>
    <definedName name="____DOG22">#REF!</definedName>
    <definedName name="____DOG33" localSheetId="23">#REF!</definedName>
    <definedName name="____DOG33">#REF!</definedName>
    <definedName name="____KK5000" localSheetId="23">#REF!</definedName>
    <definedName name="____KK5000">#REF!</definedName>
    <definedName name="____PB1" localSheetId="23">#REF!</definedName>
    <definedName name="____PB1">#REF!</definedName>
    <definedName name="____PB2" localSheetId="23">#REF!</definedName>
    <definedName name="____PB2">#REF!</definedName>
    <definedName name="____PB3" localSheetId="23">#REF!</definedName>
    <definedName name="____PB3">#REF!</definedName>
    <definedName name="____RO45" localSheetId="23">#REF!</definedName>
    <definedName name="____RO45">#REF!</definedName>
    <definedName name="____WW3" localSheetId="23">#REF!</definedName>
    <definedName name="____WW3">#REF!</definedName>
    <definedName name="____WW7" localSheetId="23">#REF!</definedName>
    <definedName name="____WW7">#REF!</definedName>
    <definedName name="____WW8" localSheetId="23">#REF!</definedName>
    <definedName name="____WW8">#REF!</definedName>
    <definedName name="___DOG1" localSheetId="23">#REF!</definedName>
    <definedName name="___DOG1">#REF!</definedName>
    <definedName name="___DOG2" localSheetId="23">#REF!</definedName>
    <definedName name="___DOG2">#REF!</definedName>
    <definedName name="___DOG22" localSheetId="23">#REF!</definedName>
    <definedName name="___DOG22">#REF!</definedName>
    <definedName name="___DOG3" localSheetId="23">#REF!</definedName>
    <definedName name="___DOG3">#REF!</definedName>
    <definedName name="___DOG33" localSheetId="23">#REF!</definedName>
    <definedName name="___DOG33">#REF!</definedName>
    <definedName name="___DOG4" localSheetId="23">#REF!</definedName>
    <definedName name="___DOG4">#REF!</definedName>
    <definedName name="___IL1" localSheetId="23">#REF!</definedName>
    <definedName name="___IL1">#REF!</definedName>
    <definedName name="___KK5000" localSheetId="23">#REF!</definedName>
    <definedName name="___KK5000">#REF!</definedName>
    <definedName name="___PB1" localSheetId="23">#REF!</definedName>
    <definedName name="___PB1">#REF!</definedName>
    <definedName name="___PB2" localSheetId="23">#REF!</definedName>
    <definedName name="___PB2">#REF!</definedName>
    <definedName name="___PB3" localSheetId="23">#REF!</definedName>
    <definedName name="___PB3">#REF!</definedName>
    <definedName name="___PI48" localSheetId="23">#REF!</definedName>
    <definedName name="___PI48">#REF!</definedName>
    <definedName name="___PI60" localSheetId="23">#REF!</definedName>
    <definedName name="___PI60">#REF!</definedName>
    <definedName name="___RO110" localSheetId="23">#REF!</definedName>
    <definedName name="___RO110">#REF!</definedName>
    <definedName name="___RO22" localSheetId="23">#REF!</definedName>
    <definedName name="___RO22">#REF!</definedName>
    <definedName name="___RO35" localSheetId="23">#REF!</definedName>
    <definedName name="___RO35">#REF!</definedName>
    <definedName name="___RO45" localSheetId="23">#REF!</definedName>
    <definedName name="___RO45">#REF!</definedName>
    <definedName name="___RO60" localSheetId="23">#REF!</definedName>
    <definedName name="___RO60">#REF!</definedName>
    <definedName name="___RO80" localSheetId="23">#REF!</definedName>
    <definedName name="___RO80">#REF!</definedName>
    <definedName name="___TON1" localSheetId="23">#REF!</definedName>
    <definedName name="___TON1">#REF!</definedName>
    <definedName name="___TON2" localSheetId="23">#REF!</definedName>
    <definedName name="___TON2">#REF!</definedName>
    <definedName name="___WW2" localSheetId="23">#REF!</definedName>
    <definedName name="___WW2">#REF!</definedName>
    <definedName name="___WW3" localSheetId="23">#REF!</definedName>
    <definedName name="___WW3">#REF!</definedName>
    <definedName name="___WW6" localSheetId="23">#REF!</definedName>
    <definedName name="___WW6">#REF!</definedName>
    <definedName name="___WW7" localSheetId="23">#REF!</definedName>
    <definedName name="___WW7">#REF!</definedName>
    <definedName name="___WW8" localSheetId="23">#REF!</definedName>
    <definedName name="___WW8">#REF!</definedName>
    <definedName name="__A146432" localSheetId="23">#REF!</definedName>
    <definedName name="__A146432">#REF!</definedName>
    <definedName name="__A69999" localSheetId="23">#REF!</definedName>
    <definedName name="__A69999">#REF!</definedName>
    <definedName name="__A70013" localSheetId="23">#REF!</definedName>
    <definedName name="__A70013">#REF!</definedName>
    <definedName name="__A946432" localSheetId="23">#REF!</definedName>
    <definedName name="__A946432">#REF!</definedName>
    <definedName name="__DOG1" localSheetId="23">#REF!</definedName>
    <definedName name="__DOG1">#REF!</definedName>
    <definedName name="__DOG2" localSheetId="23">#REF!</definedName>
    <definedName name="__DOG2">#REF!</definedName>
    <definedName name="__DOG22" localSheetId="23">#REF!</definedName>
    <definedName name="__DOG22">#REF!</definedName>
    <definedName name="__DOG3" localSheetId="23">#REF!</definedName>
    <definedName name="__DOG3">#REF!</definedName>
    <definedName name="__DOG33" localSheetId="23">#REF!</definedName>
    <definedName name="__DOG33">#REF!</definedName>
    <definedName name="__DOG4" localSheetId="23">#REF!</definedName>
    <definedName name="__DOG4">#REF!</definedName>
    <definedName name="__IL1" localSheetId="23">#REF!</definedName>
    <definedName name="__IL1">#REF!</definedName>
    <definedName name="__KK5000" localSheetId="23">#REF!</definedName>
    <definedName name="__KK5000">#REF!</definedName>
    <definedName name="__lee1" localSheetId="23">#REF!</definedName>
    <definedName name="__lee1">#REF!</definedName>
    <definedName name="__lee2" localSheetId="23">#REF!</definedName>
    <definedName name="__lee2">#REF!</definedName>
    <definedName name="__LP2" localSheetId="23">#REF!</definedName>
    <definedName name="__LP2">#REF!</definedName>
    <definedName name="__PB1" localSheetId="23">#REF!</definedName>
    <definedName name="__PB1">#REF!</definedName>
    <definedName name="__PB2" localSheetId="23">#REF!</definedName>
    <definedName name="__PB2">#REF!</definedName>
    <definedName name="__PB3" localSheetId="23">#REF!</definedName>
    <definedName name="__PB3">#REF!</definedName>
    <definedName name="__PI48" localSheetId="23">#REF!</definedName>
    <definedName name="__PI48">#REF!</definedName>
    <definedName name="__PI60" localSheetId="23">#REF!</definedName>
    <definedName name="__PI60">#REF!</definedName>
    <definedName name="__q45" localSheetId="1" hidden="1">{"'용역비'!$A$4:$C$8"}</definedName>
    <definedName name="__q45" hidden="1">{"'용역비'!$A$4:$C$8"}</definedName>
    <definedName name="__RO110" localSheetId="23">#REF!</definedName>
    <definedName name="__RO110">#REF!</definedName>
    <definedName name="__RO22" localSheetId="23">#REF!</definedName>
    <definedName name="__RO22">#REF!</definedName>
    <definedName name="__RO35" localSheetId="23">#REF!</definedName>
    <definedName name="__RO35">#REF!</definedName>
    <definedName name="__RO45" localSheetId="23">#REF!</definedName>
    <definedName name="__RO45">#REF!</definedName>
    <definedName name="__RO60" localSheetId="23">#REF!</definedName>
    <definedName name="__RO60">#REF!</definedName>
    <definedName name="__RO80" localSheetId="23">#REF!</definedName>
    <definedName name="__RO80">#REF!</definedName>
    <definedName name="__SBB1" localSheetId="23">#REF!</definedName>
    <definedName name="__SBB1">#REF!</definedName>
    <definedName name="__SBB2" localSheetId="23">#REF!</definedName>
    <definedName name="__SBB2">#REF!</definedName>
    <definedName name="__SBB3" localSheetId="23">#REF!</definedName>
    <definedName name="__SBB3">#REF!</definedName>
    <definedName name="__SBB4" localSheetId="23">#REF!</definedName>
    <definedName name="__SBB4">#REF!</definedName>
    <definedName name="__SBB5" localSheetId="23">#REF!</definedName>
    <definedName name="__SBB5">#REF!</definedName>
    <definedName name="__SHH1" localSheetId="23">#REF!</definedName>
    <definedName name="__SHH1">#REF!</definedName>
    <definedName name="__SHH2" localSheetId="23">#REF!</definedName>
    <definedName name="__SHH2">#REF!</definedName>
    <definedName name="__SHH3" localSheetId="23">#REF!</definedName>
    <definedName name="__SHH3">#REF!</definedName>
    <definedName name="__TON1" localSheetId="23">#REF!</definedName>
    <definedName name="__TON1">#REF!</definedName>
    <definedName name="__TON2" localSheetId="23">#REF!</definedName>
    <definedName name="__TON2">#REF!</definedName>
    <definedName name="__WW2" localSheetId="23">#REF!</definedName>
    <definedName name="__WW2">#REF!</definedName>
    <definedName name="__WW3" localSheetId="23">#REF!</definedName>
    <definedName name="__WW3">#REF!</definedName>
    <definedName name="__WW6" localSheetId="23">#REF!</definedName>
    <definedName name="__WW6">#REF!</definedName>
    <definedName name="__WW7" localSheetId="23">#REF!</definedName>
    <definedName name="__WW7">#REF!</definedName>
    <definedName name="__WW8" localSheetId="23">#REF!</definedName>
    <definedName name="__WW8">#REF!</definedName>
    <definedName name="_1" localSheetId="23">[1]I一般比!#REF!</definedName>
    <definedName name="_1">[1]I一般比!#REF!</definedName>
    <definedName name="_1._PANEL_BD.__LP___1" localSheetId="23">#REF!</definedName>
    <definedName name="_1._PANEL_BD.__LP___1">#REF!</definedName>
    <definedName name="_10__123Graph_A차트_1" localSheetId="23" hidden="1">#REF!</definedName>
    <definedName name="_10__123Graph_A차트_1" hidden="1">#REF!</definedName>
    <definedName name="_12_3_0Crite" localSheetId="23">#REF!</definedName>
    <definedName name="_12_3_0Crite">#REF!</definedName>
    <definedName name="_14_3_0Criteria" localSheetId="23">#REF!</definedName>
    <definedName name="_14_3_0Criteria">#REF!</definedName>
    <definedName name="_15단" localSheetId="23">#REF!</definedName>
    <definedName name="_15단">#REF!</definedName>
    <definedName name="_17A1_" localSheetId="23">#REF!</definedName>
    <definedName name="_17A1_">#REF!</definedName>
    <definedName name="_2">[2]J直材4!$F$5:$G$5</definedName>
    <definedName name="_2._날_개_벽" localSheetId="23">#REF!</definedName>
    <definedName name="_2._날_개_벽">#REF!</definedName>
    <definedName name="_20b2_" localSheetId="23">#REF!</definedName>
    <definedName name="_20b2_">#REF!</definedName>
    <definedName name="_29G_0Extr" localSheetId="23">#REF!</definedName>
    <definedName name="_29G_0Extr">#REF!</definedName>
    <definedName name="_3">#N/A</definedName>
    <definedName name="_31G_0Extract" localSheetId="23">#REF!</definedName>
    <definedName name="_31G_0Extract">#REF!</definedName>
    <definedName name="_32IL1_" localSheetId="23">#REF!</definedName>
    <definedName name="_32IL1_">#REF!</definedName>
    <definedName name="_5" localSheetId="23">'[3]설직재-1'!#REF!</definedName>
    <definedName name="_5">'[3]설직재-1'!#REF!</definedName>
    <definedName name="_53q45_" localSheetId="1" hidden="1">{"'용역비'!$A$4:$C$8"}</definedName>
    <definedName name="_53q45_" hidden="1">{"'용역비'!$A$4:$C$8"}</definedName>
    <definedName name="_7" localSheetId="23">'[3]설직재-1'!#REF!</definedName>
    <definedName name="_7">'[3]설직재-1'!#REF!</definedName>
    <definedName name="_A1" localSheetId="23">#REF!</definedName>
    <definedName name="_A1">#REF!</definedName>
    <definedName name="_A146432" localSheetId="23">#REF!</definedName>
    <definedName name="_A146432">#REF!</definedName>
    <definedName name="_A69999" localSheetId="23">#REF!</definedName>
    <definedName name="_A69999">#REF!</definedName>
    <definedName name="_A70000" localSheetId="23">'[4]4-3 보온 기본물량집계'!#REF!</definedName>
    <definedName name="_A70000">'[4]4-3 보온 기본물량집계'!#REF!</definedName>
    <definedName name="_A70001" localSheetId="23">'[4]4-3 보온 기본물량집계'!#REF!</definedName>
    <definedName name="_A70001">'[4]4-3 보온 기본물량집계'!#REF!</definedName>
    <definedName name="_A70013" localSheetId="23">#REF!</definedName>
    <definedName name="_A70013">#REF!</definedName>
    <definedName name="_A946432" localSheetId="23">#REF!</definedName>
    <definedName name="_A946432">#REF!</definedName>
    <definedName name="_AA1">[5]공사내역!$A$2</definedName>
    <definedName name="_B140007" localSheetId="23">[6]홍보비디오!#REF!</definedName>
    <definedName name="_B140007">[6]홍보비디오!#REF!</definedName>
    <definedName name="_b2" localSheetId="23">#REF!</definedName>
    <definedName name="_b2">#REF!</definedName>
    <definedName name="_DB11">[7]내역서!$A$15:$L$115</definedName>
    <definedName name="_DB12">[7]내역서!$A$15:$L$115</definedName>
    <definedName name="_DB13">[7]내역서!$A$15:$L$115</definedName>
    <definedName name="_DB14">[7]내역서!$A$15:$L$115</definedName>
    <definedName name="_dB2">[8]내역서!$A$13:$L$134</definedName>
    <definedName name="_dB3">[8]내역서!$A$13:$L$134</definedName>
    <definedName name="_dB4">[8]내역서!$A$13:$L$134</definedName>
    <definedName name="_Dist_Bin" localSheetId="3" hidden="1">#REF!</definedName>
    <definedName name="_Dist_Bin" localSheetId="4" hidden="1">#REF!</definedName>
    <definedName name="_Dist_Bin" localSheetId="5" hidden="1">#REF!</definedName>
    <definedName name="_Dist_Bin" localSheetId="1" hidden="1">#REF!</definedName>
    <definedName name="_Dist_Bin" localSheetId="23" hidden="1">#REF!</definedName>
    <definedName name="_Dist_Bin" hidden="1">#REF!</definedName>
    <definedName name="_Dist_Values" localSheetId="3" hidden="1">#REF!</definedName>
    <definedName name="_Dist_Values" localSheetId="4" hidden="1">#REF!</definedName>
    <definedName name="_Dist_Values" localSheetId="5" hidden="1">#REF!</definedName>
    <definedName name="_Dist_Values" localSheetId="23" hidden="1">#REF!</definedName>
    <definedName name="_Dist_Values" hidden="1">#REF!</definedName>
    <definedName name="_DOG1" localSheetId="23">#REF!</definedName>
    <definedName name="_DOG1">#REF!</definedName>
    <definedName name="_DOG2" localSheetId="23">#REF!</definedName>
    <definedName name="_DOG2">#REF!</definedName>
    <definedName name="_DOG22" localSheetId="23">#REF!</definedName>
    <definedName name="_DOG22">#REF!</definedName>
    <definedName name="_DOG3" localSheetId="23">#REF!</definedName>
    <definedName name="_DOG3">#REF!</definedName>
    <definedName name="_DOG33" localSheetId="23">#REF!</definedName>
    <definedName name="_DOG33">#REF!</definedName>
    <definedName name="_DOG4" localSheetId="23">#REF!</definedName>
    <definedName name="_DOG4">#REF!</definedName>
    <definedName name="_Fil" localSheetId="23" hidden="1">#REF!</definedName>
    <definedName name="_Fil" hidden="1">#REF!</definedName>
    <definedName name="_fil2" localSheetId="23" hidden="1">#REF!</definedName>
    <definedName name="_fil2" hidden="1">#REF!</definedName>
    <definedName name="_Fill" localSheetId="23" hidden="1">#REF!</definedName>
    <definedName name="_Fill" hidden="1">#REF!</definedName>
    <definedName name="_xlnm._FilterDatabase" localSheetId="1" hidden="1">#REF!</definedName>
    <definedName name="_xlnm._FilterDatabase" localSheetId="23" hidden="1">#REF!</definedName>
    <definedName name="_xlnm._FilterDatabase" hidden="1">#REF!</definedName>
    <definedName name="_fll2" localSheetId="23" hidden="1">#REF!</definedName>
    <definedName name="_fll2" hidden="1">#REF!</definedName>
    <definedName name="_IL1" localSheetId="23">#REF!</definedName>
    <definedName name="_IL1">#REF!</definedName>
    <definedName name="_JJ21">[9]중기일위대가!$J$25</definedName>
    <definedName name="_JK21">[9]중기일위대가!$K$25</definedName>
    <definedName name="_JN21">[9]중기일위대가!$I$25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1" hidden="1">#REF!</definedName>
    <definedName name="_Key1" localSheetId="23" hidden="1">#REF!</definedName>
    <definedName name="_Key1" localSheetId="35" hidden="1">#REF!</definedName>
    <definedName name="_Key1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23" hidden="1">#REF!</definedName>
    <definedName name="_Key2" localSheetId="35" hidden="1">#REF!</definedName>
    <definedName name="_Key2" hidden="1">#REF!</definedName>
    <definedName name="_KK5000" localSheetId="23">#REF!</definedName>
    <definedName name="_KK5000">#REF!</definedName>
    <definedName name="_KK59" localSheetId="23">[10]노임단가!#REF!</definedName>
    <definedName name="_KK59">[10]노임단가!#REF!</definedName>
    <definedName name="_L1">'[11]U-TYPE(1)'!$F$10</definedName>
    <definedName name="_lee1" localSheetId="23">#REF!</definedName>
    <definedName name="_lee1">#REF!</definedName>
    <definedName name="_lee2" localSheetId="23">#REF!</definedName>
    <definedName name="_lee2">#REF!</definedName>
    <definedName name="_LP1" localSheetId="23">'[12]부하(성남)'!#REF!</definedName>
    <definedName name="_LP1">'[12]부하(성남)'!#REF!</definedName>
    <definedName name="_LP2" localSheetId="23">#REF!</definedName>
    <definedName name="_LP2">#REF!</definedName>
    <definedName name="_LPB1" localSheetId="23">[13]부하계산서!#REF!</definedName>
    <definedName name="_LPB1">[13]부하계산서!#REF!</definedName>
    <definedName name="_LPK1" localSheetId="23">[13]부하계산서!#REF!</definedName>
    <definedName name="_LPK1">[13]부하계산서!#REF!</definedName>
    <definedName name="_LU1" localSheetId="23">'[12]부하(성남)'!#REF!</definedName>
    <definedName name="_LU1">'[12]부하(성남)'!#REF!</definedName>
    <definedName name="_LU2" localSheetId="23">'[12]부하(성남)'!#REF!</definedName>
    <definedName name="_LU2">'[12]부하(성남)'!#REF!</definedName>
    <definedName name="_LV01" localSheetId="23">'[12]부하(성남)'!#REF!</definedName>
    <definedName name="_LV01">'[12]부하(성남)'!#REF!</definedName>
    <definedName name="_o12111" localSheetId="23">'[14]#REF'!#REF!</definedName>
    <definedName name="_o12111">'[14]#REF'!#REF!</definedName>
    <definedName name="_Order1" hidden="1">255</definedName>
    <definedName name="_Order2" hidden="1">255</definedName>
    <definedName name="_PB1" localSheetId="23">#REF!</definedName>
    <definedName name="_PB1">#REF!</definedName>
    <definedName name="_PB2" localSheetId="23">#REF!</definedName>
    <definedName name="_PB2">#REF!</definedName>
    <definedName name="_PB3" localSheetId="23">#REF!</definedName>
    <definedName name="_PB3">#REF!</definedName>
    <definedName name="_PI48" localSheetId="23">#REF!</definedName>
    <definedName name="_PI48">#REF!</definedName>
    <definedName name="_PI60" localSheetId="23">#REF!</definedName>
    <definedName name="_PI60">#REF!</definedName>
    <definedName name="_pill" localSheetId="1" hidden="1">#REF!</definedName>
    <definedName name="_pill" localSheetId="23" hidden="1">#REF!</definedName>
    <definedName name="_pill" hidden="1">#REF!</definedName>
    <definedName name="_q45" localSheetId="1" hidden="1">{"'용역비'!$A$4:$C$8"}</definedName>
    <definedName name="_q45" hidden="1">{"'용역비'!$A$4:$C$8"}</definedName>
    <definedName name="_RO110" localSheetId="23">#REF!</definedName>
    <definedName name="_RO110">#REF!</definedName>
    <definedName name="_RO22" localSheetId="23">#REF!</definedName>
    <definedName name="_RO22">#REF!</definedName>
    <definedName name="_RO35" localSheetId="23">#REF!</definedName>
    <definedName name="_RO35">#REF!</definedName>
    <definedName name="_RO45" localSheetId="23">#REF!</definedName>
    <definedName name="_RO45">#REF!</definedName>
    <definedName name="_RO60" localSheetId="23">#REF!</definedName>
    <definedName name="_RO60">#REF!</definedName>
    <definedName name="_RO80" localSheetId="23">#REF!</definedName>
    <definedName name="_RO80">#REF!</definedName>
    <definedName name="_SBB1" localSheetId="23">#REF!</definedName>
    <definedName name="_SBB1">#REF!</definedName>
    <definedName name="_SBB2" localSheetId="23">#REF!</definedName>
    <definedName name="_SBB2">#REF!</definedName>
    <definedName name="_SBB3" localSheetId="23">#REF!</definedName>
    <definedName name="_SBB3">#REF!</definedName>
    <definedName name="_SBB4" localSheetId="23">#REF!</definedName>
    <definedName name="_SBB4">#REF!</definedName>
    <definedName name="_SBB5" localSheetId="23">#REF!</definedName>
    <definedName name="_SBB5">#REF!</definedName>
    <definedName name="_SHH1" localSheetId="23">#REF!</definedName>
    <definedName name="_SHH1">#REF!</definedName>
    <definedName name="_SHH2" localSheetId="23">#REF!</definedName>
    <definedName name="_SHH2">#REF!</definedName>
    <definedName name="_SHH3" localSheetId="23">#REF!</definedName>
    <definedName name="_SHH3">#REF!</definedName>
    <definedName name="_sn0001" localSheetId="23">[15]도!#REF!</definedName>
    <definedName name="_sn0001">[15]도!#REF!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1" hidden="1">#REF!</definedName>
    <definedName name="_Sort" localSheetId="23" hidden="1">#REF!</definedName>
    <definedName name="_Sort" localSheetId="35" hidden="1">#REF!</definedName>
    <definedName name="_Sort" hidden="1">#REF!</definedName>
    <definedName name="_Table1_In1" localSheetId="23" hidden="1">#REF!</definedName>
    <definedName name="_Table1_In1" hidden="1">#REF!</definedName>
    <definedName name="_Table1_Out" localSheetId="23" hidden="1">#REF!</definedName>
    <definedName name="_Table1_Out" hidden="1">#REF!</definedName>
    <definedName name="_Table2_In1" localSheetId="23" hidden="1">#REF!</definedName>
    <definedName name="_Table2_In1" hidden="1">#REF!</definedName>
    <definedName name="_Table2_Out" localSheetId="23" hidden="1">#REF!</definedName>
    <definedName name="_Table2_Out" hidden="1">#REF!</definedName>
    <definedName name="_TON1" localSheetId="23">#REF!</definedName>
    <definedName name="_TON1">#REF!</definedName>
    <definedName name="_TON2" localSheetId="23">#REF!</definedName>
    <definedName name="_TON2">#REF!</definedName>
    <definedName name="_UP1" localSheetId="23">[13]부하계산서!#REF!</definedName>
    <definedName name="_UP1">[13]부하계산서!#REF!</definedName>
    <definedName name="_UP2" localSheetId="23">[13]부하계산서!#REF!</definedName>
    <definedName name="_UP2">[13]부하계산서!#REF!</definedName>
    <definedName name="_WW2" localSheetId="23">#REF!</definedName>
    <definedName name="_WW2">#REF!</definedName>
    <definedName name="_WW3" localSheetId="23">#REF!</definedName>
    <definedName name="_WW3">#REF!</definedName>
    <definedName name="_WW6" localSheetId="23">#REF!</definedName>
    <definedName name="_WW6">#REF!</definedName>
    <definedName name="_WW7" localSheetId="23">#REF!</definedName>
    <definedName name="_WW7">#REF!</definedName>
    <definedName name="_WW8" localSheetId="23">#REF!</definedName>
    <definedName name="_WW8">#REF!</definedName>
    <definedName name="¤C315" localSheetId="23">#REF!</definedName>
    <definedName name="¤C315">#REF!</definedName>
    <definedName name="¤Ç315" localSheetId="23">#REF!</definedName>
    <definedName name="¤Ç315">#REF!</definedName>
    <definedName name="\0">#N/A</definedName>
    <definedName name="\a" localSheetId="23">#REF!</definedName>
    <definedName name="\a">#REF!</definedName>
    <definedName name="\c" localSheetId="23">#REF!</definedName>
    <definedName name="\c">#REF!</definedName>
    <definedName name="\d" localSheetId="23">#REF!</definedName>
    <definedName name="\d">#REF!</definedName>
    <definedName name="\g" localSheetId="23">'[1]N賃率-職'!#REF!</definedName>
    <definedName name="\g">'[1]N賃率-職'!#REF!</definedName>
    <definedName name="\i" localSheetId="23">#REF!</definedName>
    <definedName name="\i">#REF!</definedName>
    <definedName name="\m" localSheetId="23">#REF!</definedName>
    <definedName name="\m">#REF!</definedName>
    <definedName name="\n" localSheetId="23">#REF!</definedName>
    <definedName name="\n">#REF!</definedName>
    <definedName name="\p" localSheetId="23">#REF!</definedName>
    <definedName name="\p">#REF!</definedName>
    <definedName name="\q" localSheetId="23">[16]일위!#REF!</definedName>
    <definedName name="\q">[16]일위!#REF!</definedName>
    <definedName name="\x">#N/A</definedName>
    <definedName name="\z">#N/A</definedName>
    <definedName name="A" localSheetId="23">#REF!</definedName>
    <definedName name="A">#REF!</definedName>
    <definedName name="A.A.A." localSheetId="23">'[17]산#3-2-2'!#REF!</definedName>
    <definedName name="A.A.A.">'[17]산#3-2-2'!#REF!</definedName>
    <definedName name="A_" localSheetId="23">#REF!</definedName>
    <definedName name="A_">#REF!</definedName>
    <definedName name="a0">'[18]POL6차-PIPING'!$J$41</definedName>
    <definedName name="A00" localSheetId="23">#REF!</definedName>
    <definedName name="A00">#REF!</definedName>
    <definedName name="aa" localSheetId="23">#REF!</definedName>
    <definedName name="aa">#REF!</definedName>
    <definedName name="AAA" localSheetId="1" hidden="1">{"'용역비'!$A$4:$C$8"}</definedName>
    <definedName name="AAA" hidden="1">{"'용역비'!$A$4:$C$8"}</definedName>
    <definedName name="AAAA" localSheetId="23">#REF!</definedName>
    <definedName name="AAAA">#REF!</definedName>
    <definedName name="AAAAA" localSheetId="23">#REF!</definedName>
    <definedName name="AAAAA">#REF!</definedName>
    <definedName name="AB" localSheetId="23">'[19]#REF'!#REF!</definedName>
    <definedName name="AB">'[19]#REF'!#REF!</definedName>
    <definedName name="ABC" localSheetId="23">#REF!</definedName>
    <definedName name="ABC">#REF!</definedName>
    <definedName name="AccessDatabase" hidden="1">"D:\공무jaje\98년품의-수불\98146.mdb"</definedName>
    <definedName name="AFC설비" localSheetId="23">#REF!</definedName>
    <definedName name="AFC설비">#REF!</definedName>
    <definedName name="AJH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FRK2" localSheetId="23">#REF!</definedName>
    <definedName name="ANFRK2">#REF!</definedName>
    <definedName name="ANFRK3" localSheetId="23">#REF!</definedName>
    <definedName name="ANFRK3">#REF!</definedName>
    <definedName name="anfrkk" localSheetId="23">#REF!</definedName>
    <definedName name="anfrkk">#REF!</definedName>
    <definedName name="ap_s_t" localSheetId="23">#REF!</definedName>
    <definedName name="ap_s_t">#REF!</definedName>
    <definedName name="as" localSheetId="23">[20]총괄표!#REF!</definedName>
    <definedName name="as">[20]총괄표!#REF!</definedName>
    <definedName name="asaasa" localSheetId="23">#REF!</definedName>
    <definedName name="asaasa">#REF!</definedName>
    <definedName name="asdf" localSheetId="23">#REF!</definedName>
    <definedName name="asdf">#REF!</definedName>
    <definedName name="AZX" localSheetId="23">#REF!</definedName>
    <definedName name="AZX">#REF!</definedName>
    <definedName name="a합" localSheetId="23">'[21]94'!#REF!</definedName>
    <definedName name="a합">'[21]94'!#REF!</definedName>
    <definedName name="B" localSheetId="23">#REF!</definedName>
    <definedName name="B">#REF!</definedName>
    <definedName name="B.B.B" localSheetId="23">'[17]#REF'!#REF!</definedName>
    <definedName name="B.B.B">'[17]#REF'!#REF!</definedName>
    <definedName name="B.B.B.">'[17]산#3-1'!$J$41</definedName>
    <definedName name="B_" localSheetId="23">#REF!</definedName>
    <definedName name="B_">#REF!</definedName>
    <definedName name="B1B" localSheetId="23">#REF!</definedName>
    <definedName name="B1B">#REF!</definedName>
    <definedName name="B2B" localSheetId="23">#REF!</definedName>
    <definedName name="B2B">#REF!</definedName>
    <definedName name="B2BERP합계">[22]B2BERP!$I$24</definedName>
    <definedName name="B3B" localSheetId="23">#REF!</definedName>
    <definedName name="B3B">#REF!</definedName>
    <definedName name="B4B" localSheetId="23">#REF!</definedName>
    <definedName name="B4B">#REF!</definedName>
    <definedName name="B5B" localSheetId="23">[23]교각1!#REF!</definedName>
    <definedName name="B5B">[23]교각1!#REF!</definedName>
    <definedName name="B6B" localSheetId="23">[23]교각1!#REF!</definedName>
    <definedName name="B6B">[23]교각1!#REF!</definedName>
    <definedName name="B7B" localSheetId="23">[23]교각1!#REF!</definedName>
    <definedName name="B7B">[23]교각1!#REF!</definedName>
    <definedName name="BOM_OF_ECP" localSheetId="23">#REF!</definedName>
    <definedName name="BOM_OF_ECP">#REF!</definedName>
    <definedName name="Book1_Sheet2_List" localSheetId="23">#REF!</definedName>
    <definedName name="Book1_Sheet2_List">#REF!</definedName>
    <definedName name="B형안내판" localSheetId="23">'[10]#REF'!#REF!</definedName>
    <definedName name="B형안내판">'[10]#REF'!#REF!</definedName>
    <definedName name="C.C.C." localSheetId="23">'[17]산#3-2-2'!#REF!</definedName>
    <definedName name="C.C.C.">'[17]산#3-2-2'!#REF!</definedName>
    <definedName name="C_" localSheetId="23">[3]제직재!#REF!</definedName>
    <definedName name="C_">[3]제직재!#REF!</definedName>
    <definedName name="CA" localSheetId="23">#REF!</definedName>
    <definedName name="CA">#REF!</definedName>
    <definedName name="CC" localSheetId="23">#REF!</definedName>
    <definedName name="CC">#REF!</definedName>
    <definedName name="CCC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dc" localSheetId="23">#REF!</definedName>
    <definedName name="ccdc">#REF!</definedName>
    <definedName name="CCTV및장애자편의설비" localSheetId="23">#REF!</definedName>
    <definedName name="CCTV및장애자편의설비">#REF!</definedName>
    <definedName name="CCTV설비" localSheetId="23">#REF!</definedName>
    <definedName name="CCTV설비">#REF!</definedName>
    <definedName name="cgmh" localSheetId="1" hidden="1">{"'용역비'!$A$4:$C$8"}</definedName>
    <definedName name="cgmh" hidden="1">{"'용역비'!$A$4:$C$8"}</definedName>
    <definedName name="chd" localSheetId="23">[24]직노!#REF!</definedName>
    <definedName name="chd">[24]직노!#REF!</definedName>
    <definedName name="CM" localSheetId="23">#REF!</definedName>
    <definedName name="CM">#REF!</definedName>
    <definedName name="CODE">[25]code!$A$1:$Z$500</definedName>
    <definedName name="CZ" localSheetId="23">#REF!</definedName>
    <definedName name="CZ">#REF!</definedName>
    <definedName name="D" localSheetId="23">#REF!</definedName>
    <definedName name="D">#REF!</definedName>
    <definedName name="D.D.D." localSheetId="23">'[17]산#3-2'!#REF!</definedName>
    <definedName name="D.D.D.">'[17]산#3-2'!#REF!</definedName>
    <definedName name="DAN" localSheetId="23">#REF!</definedName>
    <definedName name="DAN">#REF!</definedName>
    <definedName name="danga">[26]danga!$A$1:$M$235</definedName>
    <definedName name="data" localSheetId="23">#REF!</definedName>
    <definedName name="data">#REF!</definedName>
    <definedName name="DATA1" localSheetId="23">#REF!</definedName>
    <definedName name="DATA1">#REF!</definedName>
    <definedName name="_xlnm.Database" localSheetId="23">#REF!</definedName>
    <definedName name="_xlnm.Database">#REF!</definedName>
    <definedName name="database2" localSheetId="23">#REF!</definedName>
    <definedName name="database2">#REF!</definedName>
    <definedName name="DC" localSheetId="23">[27]업무!#REF!</definedName>
    <definedName name="DC">[27]업무!#REF!</definedName>
    <definedName name="DD" localSheetId="23">#REF!</definedName>
    <definedName name="DD">#REF!</definedName>
    <definedName name="DD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" localSheetId="23">'[3]설직재-1'!#REF!</definedName>
    <definedName name="dddd">'[3]설직재-1'!#REF!</definedName>
    <definedName name="ddddd" localSheetId="1" hidden="1">#REF!</definedName>
    <definedName name="ddddd" localSheetId="23" hidden="1">#REF!</definedName>
    <definedName name="ddddd" hidden="1">#REF!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23">BlankMacro1</definedName>
    <definedName name="DDS">BlankMacro1</definedName>
    <definedName name="DDW" localSheetId="23">BlankMacro1</definedName>
    <definedName name="DDW">BlankMacro1</definedName>
    <definedName name="del">[28]공사현황!$B$2:$B$8,[28]공사현황!$B$11:$G$14</definedName>
    <definedName name="dfd" localSheetId="23">BlankMacro1</definedName>
    <definedName name="dfd">BlankMacro1</definedName>
    <definedName name="DFEE" localSheetId="23" hidden="1">#REF!</definedName>
    <definedName name="DFEE" hidden="1">#REF!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" hidden="1">{"'용역비'!$A$4:$C$8"}</definedName>
    <definedName name="dhj" hidden="1">{"'용역비'!$A$4:$C$8"}</definedName>
    <definedName name="DIA" localSheetId="23">[23]교각1!#REF!</definedName>
    <definedName name="DIA">[23]교각1!#REF!</definedName>
    <definedName name="DKD" localSheetId="23">BlankMacro1</definedName>
    <definedName name="DKD">BlankMacro1</definedName>
    <definedName name="DKE" localSheetId="23">BlankMacro1</definedName>
    <definedName name="DKE">BlankMacro1</definedName>
    <definedName name="DKSG" localSheetId="23" hidden="1">#REF!</definedName>
    <definedName name="DKSG" hidden="1">#REF!</definedName>
    <definedName name="DKSGMLWJD" localSheetId="23" hidden="1">#REF!</definedName>
    <definedName name="DKSGMLWJD" hidden="1">#REF!</definedName>
    <definedName name="dldldl" localSheetId="23">'[10]#REF'!#REF!</definedName>
    <definedName name="dldldl">'[10]#REF'!#REF!</definedName>
    <definedName name="DNS" localSheetId="23">#REF!</definedName>
    <definedName name="DNS">#REF!</definedName>
    <definedName name="Dp" localSheetId="23" hidden="1">#REF!</definedName>
    <definedName name="Dp" hidden="1">#REF!</definedName>
    <definedName name="DRIVE" localSheetId="23">#REF!</definedName>
    <definedName name="DRIVE">#REF!</definedName>
    <definedName name="drsg" localSheetId="23">#REF!</definedName>
    <definedName name="drsg">#REF!</definedName>
    <definedName name="DS" localSheetId="23">BlankMacro1</definedName>
    <definedName name="DS">BlankMacro1</definedName>
    <definedName name="dsgfggg" localSheetId="23" hidden="1">#REF!</definedName>
    <definedName name="dsgfggg" hidden="1">#REF!</definedName>
    <definedName name="DWS" localSheetId="23">BlankMacro1</definedName>
    <definedName name="DWS">BlankMacro1</definedName>
    <definedName name="E" localSheetId="23">#REF!</definedName>
    <definedName name="E">#REF!</definedName>
    <definedName name="E.E.E." localSheetId="23">'[17]#REF'!#REF!</definedName>
    <definedName name="E.E.E.">'[17]#REF'!#REF!</definedName>
    <definedName name="ED" localSheetId="23" hidden="1">#REF!</definedName>
    <definedName name="ED" hidden="1">#REF!</definedName>
    <definedName name="edgh" localSheetId="23">#REF!</definedName>
    <definedName name="edgh">#REF!</definedName>
    <definedName name="edtgh" localSheetId="23">#REF!</definedName>
    <definedName name="edtgh">#REF!</definedName>
    <definedName name="EE" localSheetId="23">'[14]WEIGHT LIST'!#REF!</definedName>
    <definedName name="EE">'[14]WEIGHT LIST'!#REF!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j" localSheetId="1" hidden="1">{"'용역비'!$A$4:$C$8"}</definedName>
    <definedName name="ej" hidden="1">{"'용역비'!$A$4:$C$8"}</definedName>
    <definedName name="Emst10" localSheetId="23">#REF!</definedName>
    <definedName name="Emst10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23">#REF!</definedName>
    <definedName name="ERER">#REF!</definedName>
    <definedName name="ertyertye" localSheetId="1" hidden="1">{"'용역비'!$A$4:$C$8"}</definedName>
    <definedName name="ertyertye" hidden="1">{"'용역비'!$A$4:$C$8"}</definedName>
    <definedName name="etyj" localSheetId="1" hidden="1">{"'용역비'!$A$4:$C$8"}</definedName>
    <definedName name="etyj" hidden="1">{"'용역비'!$A$4:$C$8"}</definedName>
    <definedName name="etyjj" localSheetId="1" hidden="1">{"'용역비'!$A$4:$C$8"}</definedName>
    <definedName name="etyjj" hidden="1">{"'용역비'!$A$4:$C$8"}</definedName>
    <definedName name="_xlnm.Extract" localSheetId="23">#REF!</definedName>
    <definedName name="_xlnm.Extract">#REF!</definedName>
    <definedName name="f" localSheetId="3" hidden="1">#REF!</definedName>
    <definedName name="f" localSheetId="4" hidden="1">#REF!</definedName>
    <definedName name="f" localSheetId="5" hidden="1">#REF!</definedName>
    <definedName name="f" localSheetId="23" hidden="1">#REF!</definedName>
    <definedName name="f" localSheetId="35" hidden="1">#REF!</definedName>
    <definedName name="f" hidden="1">#REF!</definedName>
    <definedName name="F.F.F." localSheetId="23">'[17]산#3-2-2'!#REF!</definedName>
    <definedName name="F.F.F.">'[17]산#3-2-2'!#REF!</definedName>
    <definedName name="F1F" localSheetId="23">[23]교각1!#REF!</definedName>
    <definedName name="F1F">[23]교각1!#REF!</definedName>
    <definedName name="F2F" localSheetId="23">[23]교각1!#REF!</definedName>
    <definedName name="F2F">[23]교각1!#REF!</definedName>
    <definedName name="F3F" localSheetId="23">[23]교각1!#REF!</definedName>
    <definedName name="F3F">[23]교각1!#REF!</definedName>
    <definedName name="FFDGGFD" localSheetId="23">#REF!</definedName>
    <definedName name="FFDGGFD">#REF!</definedName>
    <definedName name="fff">[29]내역서!$AB$415</definedName>
    <definedName name="FFFF" localSheetId="23">#REF!</definedName>
    <definedName name="FFFF">#REF!</definedName>
    <definedName name="FFFFF" localSheetId="23">#REF!</definedName>
    <definedName name="FFFFF">#REF!</definedName>
    <definedName name="FG" localSheetId="23">#REF!</definedName>
    <definedName name="FG">#REF!</definedName>
    <definedName name="FGGG" localSheetId="23">#REF!</definedName>
    <definedName name="FGGG">#REF!</definedName>
    <definedName name="FHFH" hidden="1">[30]수량산출!$A$1:$A$8561</definedName>
    <definedName name="FHFK" localSheetId="23" hidden="1">[30]수량산출!#REF!</definedName>
    <definedName name="FHFK" hidden="1">[30]수량산출!#REF!</definedName>
    <definedName name="fhigr" localSheetId="23">[31]!BlankMacro1</definedName>
    <definedName name="fhigr">[31]!BlankMacro1</definedName>
    <definedName name="FHIGR1" localSheetId="23">[31]!BlankMacro1</definedName>
    <definedName name="FHIGR1">[31]!BlankMacro1</definedName>
    <definedName name="FK" localSheetId="1" hidden="1">{"'용역비'!$A$4:$C$8"}</definedName>
    <definedName name="FK" hidden="1">{"'용역비'!$A$4:$C$8"}</definedName>
    <definedName name="FN" localSheetId="23">[23]교각1!#REF!</definedName>
    <definedName name="FN">[23]교각1!#REF!</definedName>
    <definedName name="G.G.G." localSheetId="23">'[17]#REF'!#REF!</definedName>
    <definedName name="G.G.G.">'[17]#REF'!#REF!</definedName>
    <definedName name="GAB" localSheetId="23">#REF!</definedName>
    <definedName name="GAB">#REF!</definedName>
    <definedName name="GEMCO" localSheetId="3" hidden="1">#REF!</definedName>
    <definedName name="GEMCO" localSheetId="4" hidden="1">#REF!</definedName>
    <definedName name="GEMCO" localSheetId="5" hidden="1">#REF!</definedName>
    <definedName name="GEMCO" localSheetId="23" hidden="1">#REF!</definedName>
    <definedName name="GEMCO" localSheetId="35" hidden="1">#REF!</definedName>
    <definedName name="GEMCO" hidden="1">#REF!</definedName>
    <definedName name="GFD" localSheetId="23">#REF!</definedName>
    <definedName name="GFD">#REF!</definedName>
    <definedName name="gg" localSheetId="23">#REF!</definedName>
    <definedName name="gg">#REF!</definedName>
    <definedName name="GG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" localSheetId="23">#REF!</definedName>
    <definedName name="gggg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23">#REF!</definedName>
    <definedName name="GH">#REF!</definedName>
    <definedName name="GMLWD" localSheetId="23" hidden="1">#REF!</definedName>
    <definedName name="GMLWD" hidden="1">#REF!</definedName>
    <definedName name="grto" localSheetId="23">#REF!</definedName>
    <definedName name="grto">#REF!</definedName>
    <definedName name="gus">[32]Sheet3!$A$5</definedName>
    <definedName name="H" localSheetId="23">#REF!</definedName>
    <definedName name="H">#REF!</definedName>
    <definedName name="H1H" localSheetId="23">#REF!</definedName>
    <definedName name="H1H">#REF!</definedName>
    <definedName name="H2H" localSheetId="23">#REF!</definedName>
    <definedName name="H2H">#REF!</definedName>
    <definedName name="H3H" localSheetId="23">#REF!</definedName>
    <definedName name="H3H">#REF!</definedName>
    <definedName name="H4H" localSheetId="23">#REF!</definedName>
    <definedName name="H4H">#REF!</definedName>
    <definedName name="han_code" localSheetId="23">[33]!han_code</definedName>
    <definedName name="han_code">[33]!han_code</definedName>
    <definedName name="HH" localSheetId="23">[23]교각1!#REF!</definedName>
    <definedName name="HH">[23]교각1!#REF!</definedName>
    <definedName name="HHH" localSheetId="3" hidden="1">#REF!</definedName>
    <definedName name="HHH" localSheetId="4" hidden="1">#REF!</definedName>
    <definedName name="HHH" localSheetId="5" hidden="1">#REF!</definedName>
    <definedName name="HHH" localSheetId="1" hidden="1">#REF!</definedName>
    <definedName name="HHH" localSheetId="23" hidden="1">#REF!</definedName>
    <definedName name="HHH" localSheetId="35" hidden="1">#REF!</definedName>
    <definedName name="HHH" hidden="1">#REF!</definedName>
    <definedName name="HHHH" localSheetId="3" hidden="1">#REF!</definedName>
    <definedName name="HHHH" localSheetId="4" hidden="1">#REF!</definedName>
    <definedName name="HHHH" localSheetId="5" hidden="1">#REF!</definedName>
    <definedName name="HHHH" localSheetId="23" hidden="1">#REF!</definedName>
    <definedName name="HHHH" localSheetId="35" hidden="1">#REF!</definedName>
    <definedName name="HHHH" hidden="1">#REF!</definedName>
    <definedName name="HS" localSheetId="23">[23]교각1!#REF!</definedName>
    <definedName name="HS">[23]교각1!#REF!</definedName>
    <definedName name="HTML_CodePage" hidden="1">949</definedName>
    <definedName name="HTML_Control" localSheetId="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D" localSheetId="23">#REF!,#REF!</definedName>
    <definedName name="ID">#REF!,#REF!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 localSheetId="23">#REF!</definedName>
    <definedName name="IL">#REF!</definedName>
    <definedName name="ilch">[26]ilch!$A$3:$M$25</definedName>
    <definedName name="J" localSheetId="1" hidden="1">{"'용역비'!$A$4:$C$8"}</definedName>
    <definedName name="J" hidden="1">{"'용역비'!$A$4:$C$8"}</definedName>
    <definedName name="JH">[34]정부노임단가!$A$5:$F$215</definedName>
    <definedName name="JJ">[35]정부노임단가!$A$5:$F$215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v" localSheetId="23">BlankMacro1</definedName>
    <definedName name="jv">BlankMacro1</definedName>
    <definedName name="K" localSheetId="23">#REF!</definedName>
    <definedName name="K">#REF!</definedName>
    <definedName name="KA">'[36]조도계산서 (도서)'!$B$61:$E$68</definedName>
    <definedName name="KFJG" localSheetId="23">#REF!</definedName>
    <definedName name="KFJG">#REF!</definedName>
    <definedName name="KK">[34]정부노임단가!$A$5:$F$215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 localSheetId="23">#REF!</definedName>
    <definedName name="ko">#REF!</definedName>
    <definedName name="KYA" localSheetId="23">'[37]산#2-1 (2)'!#REF!</definedName>
    <definedName name="KYA">'[37]산#2-1 (2)'!#REF!</definedName>
    <definedName name="L" localSheetId="23">#REF!</definedName>
    <definedName name="L">#REF!</definedName>
    <definedName name="L1L" localSheetId="23">#REF!</definedName>
    <definedName name="L1L">#REF!</definedName>
    <definedName name="L2L" localSheetId="23">#REF!</definedName>
    <definedName name="L2L">#REF!</definedName>
    <definedName name="L3L" localSheetId="23">#REF!</definedName>
    <definedName name="L3L">#REF!</definedName>
    <definedName name="L4L" localSheetId="23">#REF!</definedName>
    <definedName name="L4L">#REF!</definedName>
    <definedName name="labor" localSheetId="23">#REF!</definedName>
    <definedName name="labor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EE" localSheetId="23">#REF!</definedName>
    <definedName name="LEE">#REF!</definedName>
    <definedName name="leee" localSheetId="23">#REF!</definedName>
    <definedName name="leee">#REF!</definedName>
    <definedName name="li" localSheetId="1" hidden="1">{"'용역비'!$A$4:$C$8"}</definedName>
    <definedName name="li" hidden="1">{"'용역비'!$A$4:$C$8"}</definedName>
    <definedName name="ll" localSheetId="23">'[38]전차선로 물량표'!#REF!</definedName>
    <definedName name="ll">'[38]전차선로 물량표'!#REF!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3">'[39]공통(20-91)'!#REF!</definedName>
    <definedName name="lll">'[39]공통(20-91)'!#REF!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 localSheetId="23">'[12]부하(성남)'!#REF!</definedName>
    <definedName name="LP1A">'[12]부하(성남)'!#REF!</definedName>
    <definedName name="LP1B" localSheetId="23">[13]부하계산서!#REF!</definedName>
    <definedName name="LP1B">[13]부하계산서!#REF!</definedName>
    <definedName name="LP3A" localSheetId="23">'[12]부하(성남)'!#REF!</definedName>
    <definedName name="LP3A">'[12]부하(성남)'!#REF!</definedName>
    <definedName name="LPB" localSheetId="23">'[12]부하(성남)'!#REF!</definedName>
    <definedName name="LPB">'[12]부하(성남)'!#REF!</definedName>
    <definedName name="LPBA" localSheetId="23">[13]부하계산서!#REF!</definedName>
    <definedName name="LPBA">[13]부하계산서!#REF!</definedName>
    <definedName name="LPKA" localSheetId="23">[13]부하계산서!#REF!</definedName>
    <definedName name="LPKA">[13]부하계산서!#REF!</definedName>
    <definedName name="LPKB" localSheetId="23">[13]부하계산서!#REF!</definedName>
    <definedName name="LPKB">[13]부하계산서!#REF!</definedName>
    <definedName name="LPM" localSheetId="23">[13]부하계산서!#REF!</definedName>
    <definedName name="LPM">[13]부하계산서!#REF!</definedName>
    <definedName name="LPMA" localSheetId="23">[13]부하계산서!#REF!</definedName>
    <definedName name="LPMA">[13]부하계산서!#REF!</definedName>
    <definedName name="LPO" localSheetId="23">[13]부하계산서!#REF!</definedName>
    <definedName name="LPO">[13]부하계산서!#REF!</definedName>
    <definedName name="LPOA" localSheetId="23">[13]부하계산서!#REF!</definedName>
    <definedName name="LPOA">[13]부하계산서!#REF!</definedName>
    <definedName name="LV02A" localSheetId="23">[13]부하계산서!#REF!</definedName>
    <definedName name="LV02A">[13]부하계산서!#REF!</definedName>
    <definedName name="LV02B" localSheetId="23">[13]부하계산서!#REF!</definedName>
    <definedName name="LV02B">[13]부하계산서!#REF!</definedName>
    <definedName name="LV04A" localSheetId="23">[13]부하계산서!#REF!</definedName>
    <definedName name="LV04A">[13]부하계산서!#REF!</definedName>
    <definedName name="LV04B" localSheetId="23">[13]부하계산서!#REF!</definedName>
    <definedName name="LV04B">[13]부하계산서!#REF!</definedName>
    <definedName name="m" localSheetId="23">#REF!</definedName>
    <definedName name="m">#REF!</definedName>
    <definedName name="Macro10" localSheetId="23">[40]!Macro10</definedName>
    <definedName name="Macro10">[40]!Macro10</definedName>
    <definedName name="Macro12" localSheetId="23">[40]!Macro12</definedName>
    <definedName name="Macro12">[40]!Macro12</definedName>
    <definedName name="Macro13" localSheetId="23">[40]!Macro13</definedName>
    <definedName name="Macro13">[40]!Macro13</definedName>
    <definedName name="Macro14" localSheetId="23">[40]!Macro14</definedName>
    <definedName name="Macro14">[40]!Macro14</definedName>
    <definedName name="Macro5" localSheetId="23">[40]!Macro5</definedName>
    <definedName name="Macro5">[40]!Macro5</definedName>
    <definedName name="Macro6" localSheetId="23">[40]!Macro6</definedName>
    <definedName name="Macro6">[40]!Macro6</definedName>
    <definedName name="Macro7" localSheetId="23">[40]!Macro7</definedName>
    <definedName name="Macro7">[40]!Macro7</definedName>
    <definedName name="Macro8" localSheetId="23">[40]!Macro8</definedName>
    <definedName name="Macro8">[40]!Macro8</definedName>
    <definedName name="Macro9" localSheetId="23">[40]!Macro9</definedName>
    <definedName name="Macro9">[40]!Macro9</definedName>
    <definedName name="MCCEA" localSheetId="23">[13]부하계산서!#REF!</definedName>
    <definedName name="MCCEA">[13]부하계산서!#REF!</definedName>
    <definedName name="MCCEB" localSheetId="23">[13]부하계산서!#REF!</definedName>
    <definedName name="MCCEB">[13]부하계산서!#REF!</definedName>
    <definedName name="MCCF" localSheetId="23">[13]부하계산서!#REF!</definedName>
    <definedName name="MCCF">[13]부하계산서!#REF!</definedName>
    <definedName name="MCCN" localSheetId="23">'[12]부하(성남)'!#REF!</definedName>
    <definedName name="MCCN">'[12]부하(성남)'!#REF!</definedName>
    <definedName name="MCCP" localSheetId="23">[13]부하계산서!#REF!</definedName>
    <definedName name="MCCP">[13]부하계산서!#REF!</definedName>
    <definedName name="MCCS" localSheetId="23">[13]부하계산서!#REF!</definedName>
    <definedName name="MCCS">[13]부하계산서!#REF!</definedName>
    <definedName name="mil">'[41]CT '!$D$14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 localSheetId="23">#REF!,#REF!</definedName>
    <definedName name="MONEY">#REF!,#REF!</definedName>
    <definedName name="MOTOR__농형_전폐" localSheetId="23">#REF!</definedName>
    <definedName name="MOTOR__농형_전폐">#REF!</definedName>
    <definedName name="N.D.E" localSheetId="23">#REF!</definedName>
    <definedName name="N.D.E">#REF!</definedName>
    <definedName name="NI">[42]노임!$A$1:$B$65536</definedName>
    <definedName name="NN" localSheetId="23">'[19]산#3-2-2'!#REF!</definedName>
    <definedName name="NN">'[19]산#3-2-2'!#REF!</definedName>
    <definedName name="NO" localSheetId="23">#REF!</definedName>
    <definedName name="NO">#REF!</definedName>
    <definedName name="NOIM">[42]노임!$A$1:$B$17</definedName>
    <definedName name="OIL" localSheetId="1" hidden="1">{"'용역비'!$A$4:$C$8"}</definedName>
    <definedName name="OIL" hidden="1">{"'용역비'!$A$4:$C$8"}</definedName>
    <definedName name="OO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P" localSheetId="23" hidden="1">#REF!</definedName>
    <definedName name="OP" hidden="1">#REF!</definedName>
    <definedName name="OPOP" localSheetId="23" hidden="1">[43]수량산출!#REF!</definedName>
    <definedName name="OPOP" hidden="1">[43]수량산출!#REF!</definedName>
    <definedName name="OPP" localSheetId="3" hidden="1">#REF!</definedName>
    <definedName name="OPP" localSheetId="4" hidden="1">#REF!</definedName>
    <definedName name="OPP" localSheetId="5" hidden="1">#REF!</definedName>
    <definedName name="OPP" localSheetId="1" hidden="1">#REF!</definedName>
    <definedName name="OPP" localSheetId="23" hidden="1">#REF!</definedName>
    <definedName name="OPP" hidden="1">#REF!</definedName>
    <definedName name="OPPP" hidden="1">[44]수량산출!$A$3:$H$8539</definedName>
    <definedName name="or" localSheetId="23">[45]과천MAIN!#REF!</definedName>
    <definedName name="or">[45]과천MAIN!#REF!</definedName>
    <definedName name="P" localSheetId="23">[10]노임단가!#REF!</definedName>
    <definedName name="P">[10]노임단가!#REF!</definedName>
    <definedName name="PB" localSheetId="23">'[12]부하(성남)'!#REF!</definedName>
    <definedName name="PB">'[12]부하(성남)'!#REF!</definedName>
    <definedName name="PJT개요" localSheetId="23">#REF!</definedName>
    <definedName name="PJT개요">#REF!</definedName>
    <definedName name="PL" localSheetId="23">[23]교각1!#REF!</definedName>
    <definedName name="PL">[23]교각1!#REF!</definedName>
    <definedName name="PN" localSheetId="23">[23]교각1!#REF!</definedName>
    <definedName name="PN">[23]교각1!#REF!</definedName>
    <definedName name="PNLW10" localSheetId="23">[13]부하계산서!#REF!</definedName>
    <definedName name="PNLW10">[13]부하계산서!#REF!</definedName>
    <definedName name="PNLW8" localSheetId="23">[13]부하계산서!#REF!</definedName>
    <definedName name="PNLW8">[13]부하계산서!#REF!</definedName>
    <definedName name="PP" localSheetId="23">'[12]부하(성남)'!#REF!</definedName>
    <definedName name="PP">'[12]부하(성남)'!#REF!</definedName>
    <definedName name="PPP" localSheetId="1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 localSheetId="23">#REF!</definedName>
    <definedName name="print">#REF!</definedName>
    <definedName name="_xlnm.Print_Area" localSheetId="2">간지1!$A$1:$D$21</definedName>
    <definedName name="_xlnm.Print_Area" localSheetId="3">간지2!$A$1:$D$21</definedName>
    <definedName name="_xlnm.Print_Area" localSheetId="4">간지3!$A$1:$D$21</definedName>
    <definedName name="_xlnm.Print_Area" localSheetId="5">간지4!$A$1:$D$21</definedName>
    <definedName name="_xlnm.Print_Area" localSheetId="7">간지5!$A$1:$D$21</definedName>
    <definedName name="_xlnm.Print_Area" localSheetId="8">'간지5-1'!$A$1:$D$21</definedName>
    <definedName name="_xlnm.Print_Area" localSheetId="17">'간지5-2'!$A$1:$D$22</definedName>
    <definedName name="_xlnm.Print_Area" localSheetId="24">'간지5-3'!$A$1:$D$20</definedName>
    <definedName name="_xlnm.Print_Area" localSheetId="27">'간지5-4'!$A$1:$D$20</definedName>
    <definedName name="_xlnm.Print_Area" localSheetId="30">'간지5-5'!$A$1:$D$20</definedName>
    <definedName name="_xlnm.Print_Area" localSheetId="20">경비산정기준!$A$1:$H$13</definedName>
    <definedName name="_xlnm.Print_Area" localSheetId="18">경비산출표!$A$1:$H$17</definedName>
    <definedName name="_xlnm.Print_Area" localSheetId="15">근무일수!$A$1:$M$12</definedName>
    <definedName name="_xlnm.Print_Area" localSheetId="13">근무형태!$A$1:$I$11</definedName>
    <definedName name="_xlnm.Print_Area" localSheetId="31">기업!$A$1:$H$42</definedName>
    <definedName name="_xlnm.Print_Area" localSheetId="11">단가대비표!$A$1:$H$13</definedName>
    <definedName name="_xlnm.Print_Area" localSheetId="10">단위당인건비!$A$1:$H$28</definedName>
    <definedName name="_xlnm.Print_Area" localSheetId="1">목차!$A$1:$D$13</definedName>
    <definedName name="_xlnm.Print_Area" localSheetId="19">보험료!$A$1:$K$32</definedName>
    <definedName name="_xlnm.Print_Area" localSheetId="21">산재비율!$A$1:$G$40</definedName>
    <definedName name="_xlnm.Print_Area" localSheetId="12">산정기준!$A$1:$H$11</definedName>
    <definedName name="_xlnm.Print_Area" localSheetId="22">시내교통비!$A$1:$I$12</definedName>
    <definedName name="_xlnm.Print_Area" localSheetId="23">식비!$A$1:$I$12</definedName>
    <definedName name="_xlnm.Print_Area" localSheetId="34">연구용재료비!$A$1:$G$16</definedName>
    <definedName name="_xlnm.Print_Area" localSheetId="6">원가계산!$A$1:$M$31</definedName>
    <definedName name="_xlnm.Print_Area" localSheetId="33">유인물!$A$1:$J$17</definedName>
    <definedName name="_xlnm.Print_Area" localSheetId="28">이윤!$A$1:$H$13</definedName>
    <definedName name="_xlnm.Print_Area" localSheetId="29">이윤율!$A$1:$F$12</definedName>
    <definedName name="_xlnm.Print_Area" localSheetId="9">인건비집계!$A$1:$H$10</definedName>
    <definedName name="_xlnm.Print_Area" localSheetId="25">일반!$A$1:$G$12</definedName>
    <definedName name="_xlnm.Print_Area" localSheetId="26">일반비율!$A$1:$G$24</definedName>
    <definedName name="_xlnm.Print_Area" localSheetId="16">작업범위!$A$1:$D$13</definedName>
    <definedName name="_xlnm.Print_Area" localSheetId="14">투입인원!$A$1:$E$10</definedName>
    <definedName name="_xlnm.Print_Area" localSheetId="35">회의비!$A$1:$G$11</definedName>
    <definedName name="_xlnm.Print_Area">#REF!</definedName>
    <definedName name="Print_Area_MI" localSheetId="23">#REF!</definedName>
    <definedName name="Print_Area_MI">#REF!</definedName>
    <definedName name="PRINT_AREA_MI1" localSheetId="23">#REF!</definedName>
    <definedName name="PRINT_AREA_MI1" localSheetId="35">#REF!</definedName>
    <definedName name="PRINT_AREA_MI1">#REF!</definedName>
    <definedName name="PRINT_TITLE" localSheetId="23">'[46]화재 탐지 설비'!#REF!</definedName>
    <definedName name="PRINT_TITLE">'[46]화재 탐지 설비'!#REF!</definedName>
    <definedName name="_xlnm.Print_Titles" localSheetId="22">시내교통비!$2:$6</definedName>
    <definedName name="_xlnm.Print_Titles" localSheetId="23">식비!$2:$6</definedName>
    <definedName name="_xlnm.Print_Titles" localSheetId="34">연구용재료비!$2:$6</definedName>
    <definedName name="_xlnm.Print_Titles" localSheetId="33">유인물!$2:$6</definedName>
    <definedName name="_xlnm.Print_Titles" localSheetId="16">작업범위!$2:$5</definedName>
    <definedName name="_xlnm.Print_Titles" localSheetId="35">회의비!$2:$6</definedName>
    <definedName name="_xlnm.Print_Titles">#REF!</definedName>
    <definedName name="Print_Titles_MI" localSheetId="23">#REF!</definedName>
    <definedName name="Print_Titles_MI">#REF!</definedName>
    <definedName name="printMtitles" localSheetId="23">#REF!</definedName>
    <definedName name="printMtitles">#REF!</definedName>
    <definedName name="PRTNAME" localSheetId="23">#REF!</definedName>
    <definedName name="PRTNAME" localSheetId="35">#REF!</definedName>
    <definedName name="PRTNAME">#REF!</definedName>
    <definedName name="PT" localSheetId="23">[23]교각1!#REF!</definedName>
    <definedName name="PT">[23]교각1!#REF!</definedName>
    <definedName name="Q" localSheetId="23">BlankMacro1</definedName>
    <definedName name="Q">BlankMacro1</definedName>
    <definedName name="q234562456" localSheetId="1" hidden="1">{"'용역비'!$A$4:$C$8"}</definedName>
    <definedName name="q234562456" hidden="1">{"'용역비'!$A$4:$C$8"}</definedName>
    <definedName name="QA" localSheetId="1" hidden="1">{"'용역비'!$A$4:$C$8"}</definedName>
    <definedName name="QA" hidden="1">{"'용역비'!$A$4:$C$8"}</definedName>
    <definedName name="qqq" localSheetId="23">[47]원가계산서!#REF!</definedName>
    <definedName name="qqq">[47]원가계산서!#REF!</definedName>
    <definedName name="QWE" localSheetId="23">#REF!</definedName>
    <definedName name="QWE">#REF!</definedName>
    <definedName name="QWER" localSheetId="23">[47]원가계산서!#REF!</definedName>
    <definedName name="QWER">[47]원가계산서!#REF!</definedName>
    <definedName name="QWS" localSheetId="3" hidden="1">#REF!</definedName>
    <definedName name="QWS" localSheetId="4" hidden="1">#REF!</definedName>
    <definedName name="QWS" localSheetId="5" hidden="1">#REF!</definedName>
    <definedName name="QWS" localSheetId="1" hidden="1">#REF!</definedName>
    <definedName name="QWS" localSheetId="23" hidden="1">#REF!</definedName>
    <definedName name="QWS" hidden="1">#REF!</definedName>
    <definedName name="qyk" localSheetId="1" hidden="1">{"'용역비'!$A$4:$C$8"}</definedName>
    <definedName name="qyk" hidden="1">{"'용역비'!$A$4:$C$8"}</definedName>
    <definedName name="RACK" localSheetId="23">#REF!</definedName>
    <definedName name="RACK">#REF!</definedName>
    <definedName name="_xlnm.Recorder" localSheetId="23">#REF!</definedName>
    <definedName name="_xlnm.Recorder">#REF!</definedName>
    <definedName name="RH" localSheetId="1" hidden="1">{"'용역비'!$A$4:$C$8"}</definedName>
    <definedName name="RH" hidden="1">{"'용역비'!$A$4:$C$8"}</definedName>
    <definedName name="RL" localSheetId="23">#REF!</definedName>
    <definedName name="RL">#REF!</definedName>
    <definedName name="RR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23">#REF!</definedName>
    <definedName name="RT">#REF!</definedName>
    <definedName name="rth" localSheetId="3" hidden="1">#REF!</definedName>
    <definedName name="rth" localSheetId="4" hidden="1">#REF!</definedName>
    <definedName name="rth" localSheetId="5" hidden="1">#REF!</definedName>
    <definedName name="rth" localSheetId="23" hidden="1">#REF!</definedName>
    <definedName name="rth" hidden="1">#REF!</definedName>
    <definedName name="rty" localSheetId="1" hidden="1">{"'용역비'!$A$4:$C$8"}</definedName>
    <definedName name="rty" hidden="1">{"'용역비'!$A$4:$C$8"}</definedName>
    <definedName name="ryuk" localSheetId="1" hidden="1">{"'용역비'!$A$4:$C$8"}</definedName>
    <definedName name="ryuk" hidden="1">{"'용역비'!$A$4:$C$8"}</definedName>
    <definedName name="S" localSheetId="23">#REF!</definedName>
    <definedName name="S">#REF!</definedName>
    <definedName name="S2L" localSheetId="23">#REF!</definedName>
    <definedName name="S2L">#REF!</definedName>
    <definedName name="SAN" localSheetId="23">#REF!</definedName>
    <definedName name="SAN">#REF!</definedName>
    <definedName name="sanch_2" localSheetId="23">#REF!</definedName>
    <definedName name="sanch_2">#REF!</definedName>
    <definedName name="sanch_3" localSheetId="23">#REF!</definedName>
    <definedName name="sanch_3">#REF!</definedName>
    <definedName name="sanch_4" localSheetId="23">#REF!</definedName>
    <definedName name="sanch_4">#REF!</definedName>
    <definedName name="SDF" localSheetId="23">#REF!</definedName>
    <definedName name="SDF">#REF!</definedName>
    <definedName name="sdryhj" localSheetId="1" hidden="1">{"'용역비'!$A$4:$C$8"}</definedName>
    <definedName name="sdryhj" hidden="1">{"'용역비'!$A$4:$C$8"}</definedName>
    <definedName name="SE" localSheetId="1" hidden="1">{"'용역비'!$A$4:$C$8"}</definedName>
    <definedName name="SE" hidden="1">{"'용역비'!$A$4:$C$8"}</definedName>
    <definedName name="SHT" localSheetId="23">#REF!</definedName>
    <definedName name="SHT">#REF!</definedName>
    <definedName name="so" localSheetId="23">[24]직노!#REF!</definedName>
    <definedName name="so">[24]직노!#REF!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23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1" hidden="1">{"'용역비'!$A$4:$C$8"}</definedName>
    <definedName name="srth" hidden="1">{"'용역비'!$A$4:$C$8"}</definedName>
    <definedName name="SS" localSheetId="23">#REF!</definedName>
    <definedName name="SS">#REF!</definedName>
    <definedName name="S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" localSheetId="23">#REF!</definedName>
    <definedName name="SSSS">#REF!</definedName>
    <definedName name="SSSSS" localSheetId="23">#REF!</definedName>
    <definedName name="SSSSS">#REF!</definedName>
    <definedName name="SSSSSS" localSheetId="23">#REF!</definedName>
    <definedName name="SSSSSS">#REF!</definedName>
    <definedName name="STS" localSheetId="1" hidden="1">{"'용역비'!$A$4:$C$8"}</definedName>
    <definedName name="STS" hidden="1">{"'용역비'!$A$4:$C$8"}</definedName>
    <definedName name="SWS" localSheetId="23" hidden="1">#REF!</definedName>
    <definedName name="SWS" hidden="1">#REF!</definedName>
    <definedName name="T" localSheetId="23">[23]교각1!#REF!</definedName>
    <definedName name="T">[23]교각1!#REF!</definedName>
    <definedName name="TABLE" localSheetId="23">[48]총괄집계표!#REF!</definedName>
    <definedName name="TABLE">[48]총괄집계표!#REF!</definedName>
    <definedName name="TABLE_14" localSheetId="23">[48]총괄집계표!#REF!</definedName>
    <definedName name="TABLE_14">[48]총괄집계표!#REF!</definedName>
    <definedName name="TABLE_15" localSheetId="23">[48]총괄집계표!#REF!</definedName>
    <definedName name="TABLE_15">[48]총괄집계표!#REF!</definedName>
    <definedName name="TABLE_2" localSheetId="23">[48]총괄집계표!#REF!</definedName>
    <definedName name="TABLE_2">[48]총괄집계표!#REF!</definedName>
    <definedName name="TABLE_23" localSheetId="23">[48]총괄집계표!#REF!</definedName>
    <definedName name="TABLE_23">[48]총괄집계표!#REF!</definedName>
    <definedName name="TABLE_24" localSheetId="23">[48]총괄집계표!#REF!</definedName>
    <definedName name="TABLE_24">[48]총괄집계표!#REF!</definedName>
    <definedName name="TABLE_25" localSheetId="23">[48]총괄집계표!#REF!</definedName>
    <definedName name="TABLE_25">[48]총괄집계표!#REF!</definedName>
    <definedName name="TABLE_26" localSheetId="23">[48]총괄집계표!#REF!</definedName>
    <definedName name="TABLE_26">[48]총괄집계표!#REF!</definedName>
    <definedName name="TABLE_27" localSheetId="23">[48]총괄집계표!#REF!</definedName>
    <definedName name="TABLE_27">[48]총괄집계표!#REF!</definedName>
    <definedName name="TABLE_28" localSheetId="23">[48]총괄집계표!#REF!</definedName>
    <definedName name="TABLE_28">[48]총괄집계표!#REF!</definedName>
    <definedName name="TABLE_29" localSheetId="23">[48]총괄집계표!#REF!</definedName>
    <definedName name="TABLE_29">[48]총괄집계표!#REF!</definedName>
    <definedName name="TABLE_30" localSheetId="23">[48]총괄집계표!#REF!</definedName>
    <definedName name="TABLE_30">[48]총괄집계표!#REF!</definedName>
    <definedName name="TABLE_31" localSheetId="23">[48]총괄집계표!#REF!</definedName>
    <definedName name="TABLE_31">[48]총괄집계표!#REF!</definedName>
    <definedName name="TABLE_32" localSheetId="23">[48]총괄집계표!#REF!</definedName>
    <definedName name="TABLE_32">[48]총괄집계표!#REF!</definedName>
    <definedName name="TABLE_33" localSheetId="23">[48]총괄집계표!#REF!</definedName>
    <definedName name="TABLE_33">[48]총괄집계표!#REF!</definedName>
    <definedName name="TABLE_34" localSheetId="23">[48]총괄집계표!#REF!</definedName>
    <definedName name="TABLE_34">[48]총괄집계표!#REF!</definedName>
    <definedName name="TABLE_35" localSheetId="23">[48]총괄집계표!#REF!</definedName>
    <definedName name="TABLE_35">[48]총괄집계표!#REF!</definedName>
    <definedName name="TABLE_36" localSheetId="23">[48]총괄집계표!#REF!</definedName>
    <definedName name="TABLE_36">[48]총괄집계표!#REF!</definedName>
    <definedName name="TABLE_37" localSheetId="23">[48]총괄집계표!#REF!</definedName>
    <definedName name="TABLE_37">[48]총괄집계표!#REF!</definedName>
    <definedName name="TABLE_38" localSheetId="23">[48]총괄집계표!#REF!</definedName>
    <definedName name="TABLE_38">[48]총괄집계표!#REF!</definedName>
    <definedName name="TABLE_39" localSheetId="23">[48]총괄집계표!#REF!</definedName>
    <definedName name="TABLE_39">[48]총괄집계표!#REF!</definedName>
    <definedName name="TABLE_40" localSheetId="23">[48]총괄집계표!#REF!</definedName>
    <definedName name="TABLE_40">[48]총괄집계표!#REF!</definedName>
    <definedName name="TABLE_41" localSheetId="23">[48]총괄집계표!#REF!</definedName>
    <definedName name="TABLE_41">[48]총괄집계표!#REF!</definedName>
    <definedName name="TABLE_42" localSheetId="23">[48]총괄집계표!#REF!</definedName>
    <definedName name="TABLE_42">[48]총괄집계표!#REF!</definedName>
    <definedName name="TABLE_43" localSheetId="23">[48]총괄집계표!#REF!</definedName>
    <definedName name="TABLE_43">[48]총괄집계표!#REF!</definedName>
    <definedName name="TABLE_44" localSheetId="23">[48]총괄집계표!#REF!</definedName>
    <definedName name="TABLE_44">[48]총괄집계표!#REF!</definedName>
    <definedName name="TABLE_45" localSheetId="23">[48]총괄집계표!#REF!</definedName>
    <definedName name="TABLE_45">[48]총괄집계표!#REF!</definedName>
    <definedName name="TABLE_46" localSheetId="23">[48]총괄집계표!#REF!</definedName>
    <definedName name="TABLE_46">[48]총괄집계표!#REF!</definedName>
    <definedName name="TABLE_47" localSheetId="23">[48]총괄집계표!#REF!</definedName>
    <definedName name="TABLE_47">[48]총괄집계표!#REF!</definedName>
    <definedName name="TABLE_48" localSheetId="23">[48]총괄집계표!#REF!</definedName>
    <definedName name="TABLE_48">[48]총괄집계표!#REF!</definedName>
    <definedName name="TABLE_49" localSheetId="23">[48]총괄집계표!#REF!</definedName>
    <definedName name="TABLE_49">[48]총괄집계표!#REF!</definedName>
    <definedName name="TABLE_50" localSheetId="23">[48]총괄집계표!#REF!</definedName>
    <definedName name="TABLE_50">[48]총괄집계표!#REF!</definedName>
    <definedName name="TABLE_51" localSheetId="23">[48]총괄집계표!#REF!</definedName>
    <definedName name="TABLE_51">[48]총괄집계표!#REF!</definedName>
    <definedName name="TABLE_52" localSheetId="23">[48]총괄집계표!#REF!</definedName>
    <definedName name="TABLE_52">[48]총괄집계표!#REF!</definedName>
    <definedName name="TABLE_53" localSheetId="23">[48]총괄집계표!#REF!</definedName>
    <definedName name="TABLE_53">[48]총괄집계표!#REF!</definedName>
    <definedName name="TABLE_54" localSheetId="23">[48]총괄집계표!#REF!</definedName>
    <definedName name="TABLE_54">[48]총괄집계표!#REF!</definedName>
    <definedName name="TABLE_55" localSheetId="23">[48]총괄집계표!#REF!</definedName>
    <definedName name="TABLE_55">[48]총괄집계표!#REF!</definedName>
    <definedName name="TABLE_56" localSheetId="23">[48]총괄집계표!#REF!</definedName>
    <definedName name="TABLE_56">[48]총괄집계표!#REF!</definedName>
    <definedName name="TABLE_57" localSheetId="23">[48]총괄집계표!#REF!</definedName>
    <definedName name="TABLE_57">[48]총괄집계표!#REF!</definedName>
    <definedName name="TABLE_58" localSheetId="23">[48]총괄집계표!#REF!</definedName>
    <definedName name="TABLE_58">[48]총괄집계표!#REF!</definedName>
    <definedName name="TABLE_59" localSheetId="23">[48]총괄집계표!#REF!</definedName>
    <definedName name="TABLE_59">[48]총괄집계표!#REF!</definedName>
    <definedName name="TABLE_60" localSheetId="23">[48]총괄집계표!#REF!</definedName>
    <definedName name="TABLE_60">[48]총괄집계표!#REF!</definedName>
    <definedName name="TABLE_61" localSheetId="23">[48]총괄집계표!#REF!</definedName>
    <definedName name="TABLE_61">[48]총괄집계표!#REF!</definedName>
    <definedName name="TABLE_62" localSheetId="23">[48]총괄집계표!#REF!</definedName>
    <definedName name="TABLE_62">[48]총괄집계표!#REF!</definedName>
    <definedName name="TABLE_63" localSheetId="23">[48]총괄집계표!#REF!</definedName>
    <definedName name="TABLE_63">[48]총괄집계표!#REF!</definedName>
    <definedName name="TABLE_64" localSheetId="23">[48]총괄집계표!#REF!</definedName>
    <definedName name="TABLE_64">[48]총괄집계표!#REF!</definedName>
    <definedName name="TABLE_65" localSheetId="23">[48]총괄집계표!#REF!</definedName>
    <definedName name="TABLE_65">[48]총괄집계표!#REF!</definedName>
    <definedName name="TABLE_66" localSheetId="23">[48]총괄집계표!#REF!</definedName>
    <definedName name="TABLE_66">[48]총괄집계표!#REF!</definedName>
    <definedName name="TABLE_67" localSheetId="23">[48]총괄집계표!#REF!</definedName>
    <definedName name="TABLE_67">[48]총괄집계표!#REF!</definedName>
    <definedName name="TABLE_68" localSheetId="23">[48]총괄집계표!#REF!</definedName>
    <definedName name="TABLE_68">[48]총괄집계표!#REF!</definedName>
    <definedName name="TABLE_69" localSheetId="23">[48]총괄집계표!#REF!</definedName>
    <definedName name="TABLE_69">[48]총괄집계표!#REF!</definedName>
    <definedName name="te" localSheetId="23">#REF!</definedName>
    <definedName name="te">#REF!</definedName>
    <definedName name="TFUI" localSheetId="1" hidden="1">{"'용역비'!$A$4:$C$8"}</definedName>
    <definedName name="TFUI" hidden="1">{"'용역비'!$A$4:$C$8"}</definedName>
    <definedName name="TITLE" localSheetId="23">#REF!</definedName>
    <definedName name="TITLE">#REF!</definedName>
    <definedName name="tkd" localSheetId="23">#REF!</definedName>
    <definedName name="tkd">#REF!</definedName>
    <definedName name="TN" localSheetId="23" hidden="1">#REF!</definedName>
    <definedName name="TN" hidden="1">#REF!</definedName>
    <definedName name="tt" localSheetId="23">#REF!</definedName>
    <definedName name="tt">#REF!</definedName>
    <definedName name="TTTT" localSheetId="3" hidden="1">#REF!</definedName>
    <definedName name="TTTT" localSheetId="4" hidden="1">#REF!</definedName>
    <definedName name="TTTT" localSheetId="5" hidden="1">#REF!</definedName>
    <definedName name="TTTT" localSheetId="23" hidden="1">#REF!</definedName>
    <definedName name="TTTT" hidden="1">#REF!</definedName>
    <definedName name="tu" localSheetId="1" hidden="1">{"'용역비'!$A$4:$C$8"}</definedName>
    <definedName name="tu" hidden="1">{"'용역비'!$A$4:$C$8"}</definedName>
    <definedName name="tuilol" localSheetId="1" hidden="1">{"'용역비'!$A$4:$C$8"}</definedName>
    <definedName name="tuilol" hidden="1">{"'용역비'!$A$4:$C$8"}</definedName>
    <definedName name="tur" localSheetId="23">#REF!</definedName>
    <definedName name="tur">#REF!</definedName>
    <definedName name="turbine" localSheetId="23">#REF!</definedName>
    <definedName name="turbine">#REF!</definedName>
    <definedName name="TYJ" localSheetId="1" hidden="1">{"'용역비'!$A$4:$C$8"}</definedName>
    <definedName name="TYJ" hidden="1">{"'용역비'!$A$4:$C$8"}</definedName>
    <definedName name="tyje" localSheetId="1" hidden="1">{"'용역비'!$A$4:$C$8"}</definedName>
    <definedName name="tyje" hidden="1">{"'용역비'!$A$4:$C$8"}</definedName>
    <definedName name="tyjet" localSheetId="1" hidden="1">{"'용역비'!$A$4:$C$8"}</definedName>
    <definedName name="tyjet" hidden="1">{"'용역비'!$A$4:$C$8"}</definedName>
    <definedName name="tyu" localSheetId="1" hidden="1">{"'용역비'!$A$4:$C$8"}</definedName>
    <definedName name="tyu" hidden="1">{"'용역비'!$A$4:$C$8"}</definedName>
    <definedName name="U" localSheetId="1" hidden="1">{"'용역비'!$A$4:$C$8"}</definedName>
    <definedName name="U" hidden="1">{"'용역비'!$A$4:$C$8"}</definedName>
    <definedName name="U19042704" localSheetId="23">#REF!</definedName>
    <definedName name="U19042704">#REF!</definedName>
    <definedName name="UL" localSheetId="23">#REF!</definedName>
    <definedName name="UL">#REF!</definedName>
    <definedName name="ulo" localSheetId="1" hidden="1">{"'용역비'!$A$4:$C$8"}</definedName>
    <definedName name="ulo" hidden="1">{"'용역비'!$A$4:$C$8"}</definedName>
    <definedName name="UNITA" localSheetId="23">[13]부하계산서!#REF!</definedName>
    <definedName name="UNITA">[13]부하계산서!#REF!</definedName>
    <definedName name="UNITAA" localSheetId="23">[13]부하계산서!#REF!</definedName>
    <definedName name="UNITAA">[13]부하계산서!#REF!</definedName>
    <definedName name="UNITB" localSheetId="23">[13]부하계산서!#REF!</definedName>
    <definedName name="UNITB">[13]부하계산서!#REF!</definedName>
    <definedName name="UNITBB" localSheetId="23">[13]부하계산서!#REF!</definedName>
    <definedName name="UNITBB">[13]부하계산서!#REF!</definedName>
    <definedName name="UNITC" localSheetId="23">[13]부하계산서!#REF!</definedName>
    <definedName name="UNITC">[13]부하계산서!#REF!</definedName>
    <definedName name="UNITC1" localSheetId="23">[13]부하계산서!#REF!</definedName>
    <definedName name="UNITC1">[13]부하계산서!#REF!</definedName>
    <definedName name="UNITCA" localSheetId="23">[13]부하계산서!#REF!</definedName>
    <definedName name="UNITCA">[13]부하계산서!#REF!</definedName>
    <definedName name="UNITD" localSheetId="23">[13]부하계산서!#REF!</definedName>
    <definedName name="UNITD">[13]부하계산서!#REF!</definedName>
    <definedName name="UNITDA" localSheetId="23">[13]부하계산서!#REF!</definedName>
    <definedName name="UNITDA">[13]부하계산서!#REF!</definedName>
    <definedName name="Unix_Sum94" localSheetId="23">'[21]94'!#REF!</definedName>
    <definedName name="Unix_Sum94">'[21]94'!#REF!</definedName>
    <definedName name="UPSR" localSheetId="23">[13]부하계산서!#REF!</definedName>
    <definedName name="UPSR">[13]부하계산서!#REF!</definedName>
    <definedName name="uu" localSheetId="1" hidden="1">{"'용역비'!$A$4:$C$8"}</definedName>
    <definedName name="uu" hidden="1">{"'용역비'!$A$4:$C$8"}</definedName>
    <definedName name="V">#N/A</definedName>
    <definedName name="VFGBHMFK." localSheetId="23">'[17]산#3-1'!#REF!</definedName>
    <definedName name="VFGBHMFK.">'[17]산#3-1'!#REF!</definedName>
    <definedName name="w" localSheetId="23">#REF!</definedName>
    <definedName name="w">#REF!</definedName>
    <definedName name="WA" localSheetId="23">[23]교각1!#REF!</definedName>
    <definedName name="WA">[23]교각1!#REF!</definedName>
    <definedName name="WEW" localSheetId="23">#REF!</definedName>
    <definedName name="WEW">#REF!</definedName>
    <definedName name="wing_l" localSheetId="23">#REF!</definedName>
    <definedName name="wing_l">#REF!</definedName>
    <definedName name="WING_T" localSheetId="23">#REF!</definedName>
    <definedName name="WING_T">#REF!</definedName>
    <definedName name="WK" localSheetId="23">#REF!</definedName>
    <definedName name="WK">#REF!</definedName>
    <definedName name="WL" localSheetId="23">[23]교각1!#REF!</definedName>
    <definedName name="WL">[23]교각1!#REF!</definedName>
    <definedName name="WN" localSheetId="23">[23]교각1!#REF!</definedName>
    <definedName name="WN">[23]교각1!#REF!</definedName>
    <definedName name="WON" localSheetId="23">#REF!</definedName>
    <definedName name="WON">#REF!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전열선출서." localSheetId="1" hidden="1">{#N/A,#N/A,FALSE,"전열산출서"}</definedName>
    <definedName name="wrn.전열선출서." hidden="1">{#N/A,#N/A,FALSE,"전열산출서"}</definedName>
    <definedName name="wrty" localSheetId="1" hidden="1">{"'용역비'!$A$4:$C$8"}</definedName>
    <definedName name="wrty" hidden="1">{"'용역비'!$A$4:$C$8"}</definedName>
    <definedName name="wrtyrtyrt" localSheetId="1" hidden="1">{"'용역비'!$A$4:$C$8"}</definedName>
    <definedName name="wrtyrtyrt" hidden="1">{"'용역비'!$A$4:$C$8"}</definedName>
    <definedName name="wrtywrtywr" localSheetId="1" hidden="1">{"'용역비'!$A$4:$C$8"}</definedName>
    <definedName name="wrtywrtywr" hidden="1">{"'용역비'!$A$4:$C$8"}</definedName>
    <definedName name="wuy" localSheetId="1" hidden="1">{"'용역비'!$A$4:$C$8"}</definedName>
    <definedName name="wuy" hidden="1">{"'용역비'!$A$4:$C$8"}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3">BlankMacro1</definedName>
    <definedName name="X">BlankMacro1</definedName>
    <definedName name="y" localSheetId="1" hidden="1">{"'용역비'!$A$4:$C$8"}</definedName>
    <definedName name="y" hidden="1">{"'용역비'!$A$4:$C$8"}</definedName>
    <definedName name="YFU" localSheetId="1" hidden="1">{"'용역비'!$A$4:$C$8"}</definedName>
    <definedName name="YFU" hidden="1">{"'용역비'!$A$4:$C$8"}</definedName>
    <definedName name="YL" localSheetId="1" hidden="1">{"'용역비'!$A$4:$C$8"}</definedName>
    <definedName name="YL" hidden="1">{"'용역비'!$A$4:$C$8"}</definedName>
    <definedName name="yu" localSheetId="1" hidden="1">{"'용역비'!$A$4:$C$8"}</definedName>
    <definedName name="yu" hidden="1">{"'용역비'!$A$4:$C$8"}</definedName>
    <definedName name="YUK" localSheetId="1" hidden="1">{"'용역비'!$A$4:$C$8"}</definedName>
    <definedName name="YUK" hidden="1">{"'용역비'!$A$4:$C$8"}</definedName>
    <definedName name="YY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23">'[19]#REF'!#REF!</definedName>
    <definedName name="Z">'[19]#REF'!#REF!</definedName>
    <definedName name="ZX" localSheetId="23">'[19]산#3-2-2'!#REF!</definedName>
    <definedName name="ZX">'[19]산#3-2-2'!#REF!</definedName>
    <definedName name="zz" localSheetId="23">#REF!</definedName>
    <definedName name="zz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{"'용역비'!$A$4:$C$8"}</definedName>
    <definedName name="ㄱ" hidden="1">{"'용역비'!$A$4:$C$8"}</definedName>
    <definedName name="ㄱㄱ" localSheetId="1" hidden="1">{"'용역비'!$A$4:$C$8"}</definedName>
    <definedName name="ㄱㄱ" hidden="1">{"'용역비'!$A$4:$C$8"}</definedName>
    <definedName name="ㄱㄱㄱ" localSheetId="1" hidden="1">{"'용역비'!$A$4:$C$8"}</definedName>
    <definedName name="ㄱㄱㄱ" hidden="1">{"'용역비'!$A$4:$C$8"}</definedName>
    <definedName name="ㄱㄱㄱㄱㄱ" localSheetId="1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hidden="1">{"'용역비'!$A$4:$C$8"}</definedName>
    <definedName name="ㄱㅎ" localSheetId="1" hidden="1">{"'용역비'!$A$4:$C$8"}</definedName>
    <definedName name="ㄱㅎ" hidden="1">{"'용역비'!$A$4:$C$8"}</definedName>
    <definedName name="가">[49]내역서!$F$933</definedName>
    <definedName name="가가" localSheetId="23">BlankMacro1</definedName>
    <definedName name="가가">BlankMacro1</definedName>
    <definedName name="가건물손료" localSheetId="23">#REF!</definedName>
    <definedName name="가건물손료">#REF!</definedName>
    <definedName name="가나" localSheetId="23">'[10]#REF'!#REF!</definedName>
    <definedName name="가나">'[10]#REF'!#REF!</definedName>
    <definedName name="가아" localSheetId="23" hidden="1">[50]수량산출!#REF!</definedName>
    <definedName name="가아" hidden="1">[50]수량산출!#REF!</definedName>
    <definedName name="가정">[51]Sheet1!$A$773</definedName>
    <definedName name="가합" localSheetId="23">'[21]94'!#REF!</definedName>
    <definedName name="가합">'[21]94'!#REF!</definedName>
    <definedName name="각재" localSheetId="23">#REF!</definedName>
    <definedName name="각재">#REF!</definedName>
    <definedName name="간접노무비">'[52]단가 (2)'!$H$6</definedName>
    <definedName name="간지" localSheetId="23">#REF!</definedName>
    <definedName name="간지">#REF!</definedName>
    <definedName name="갑" localSheetId="23">#REF!</definedName>
    <definedName name="갑">#REF!</definedName>
    <definedName name="갑03" localSheetId="23">#REF!</definedName>
    <definedName name="갑03">#REF!</definedName>
    <definedName name="강가딘" localSheetId="23">#REF!</definedName>
    <definedName name="강가딘">#REF!</definedName>
    <definedName name="강아지" localSheetId="3" hidden="1">#REF!</definedName>
    <definedName name="강아지" localSheetId="4" hidden="1">#REF!</definedName>
    <definedName name="강아지" localSheetId="5" hidden="1">#REF!</definedName>
    <definedName name="강아지" localSheetId="23" hidden="1">#REF!</definedName>
    <definedName name="강아지" localSheetId="35" hidden="1">#REF!</definedName>
    <definedName name="강아지" hidden="1">#REF!</definedName>
    <definedName name="개요" localSheetId="23">BLCH</definedName>
    <definedName name="개요">BLCH</definedName>
    <definedName name="개요부분" localSheetId="23">#REF!</definedName>
    <definedName name="개요부분">#REF!</definedName>
    <definedName name="갱부" localSheetId="23">#REF!</definedName>
    <definedName name="갱부">#REF!</definedName>
    <definedName name="거ㅏ" hidden="1">[53]수량산출!$A$3:$H$8539</definedName>
    <definedName name="건축목공" localSheetId="23">#REF!</definedName>
    <definedName name="건축목공">#REF!</definedName>
    <definedName name="건축총괄" localSheetId="23">'[10]#REF'!#REF!</definedName>
    <definedName name="건축총괄">'[10]#REF'!#REF!</definedName>
    <definedName name="검조부" localSheetId="23">#REF!</definedName>
    <definedName name="검조부">#REF!</definedName>
    <definedName name="결정수">[54]학습율!$B$6</definedName>
    <definedName name="경">'[55]POL6차-PIPING'!$J$41</definedName>
    <definedName name="경비" localSheetId="23">#REF!</definedName>
    <definedName name="경비">#REF!</definedName>
    <definedName name="경비율" localSheetId="23">[56]경율산정!#REF!</definedName>
    <definedName name="경비율">[56]경율산정!#REF!</definedName>
    <definedName name="경비집계" localSheetId="1" hidden="1">{"'용역비'!$A$4:$C$8"}</definedName>
    <definedName name="경비집계" hidden="1">{"'용역비'!$A$4:$C$8"}</definedName>
    <definedName name="경영2000" localSheetId="23">#REF!</definedName>
    <definedName name="경영2000">#REF!</definedName>
    <definedName name="경영99" localSheetId="23">#REF!</definedName>
    <definedName name="경영99">#REF!</definedName>
    <definedName name="계" localSheetId="23">#REF!</definedName>
    <definedName name="계">#REF!</definedName>
    <definedName name="계령공" localSheetId="23">#REF!</definedName>
    <definedName name="계령공">#REF!</definedName>
    <definedName name="계장공" localSheetId="23">#REF!</definedName>
    <definedName name="계장공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" localSheetId="23">#REF!</definedName>
    <definedName name="고급선원">#REF!</definedName>
    <definedName name="고배" localSheetId="23">'[57]전차선로 물량표'!#REF!</definedName>
    <definedName name="고배">'[57]전차선로 물량표'!#REF!</definedName>
    <definedName name="고배단가2" localSheetId="23">[58]한강운반비!#REF!</definedName>
    <definedName name="고배단가2">[58]한강운반비!#REF!</definedName>
    <definedName name="고압케이블전공" localSheetId="23">#REF!</definedName>
    <definedName name="고압케이블전공">#REF!</definedName>
    <definedName name="고철" localSheetId="23">#REF!</definedName>
    <definedName name="고철">#REF!</definedName>
    <definedName name="고철_알루미늄" localSheetId="23">#REF!</definedName>
    <definedName name="고철_알루미늄">#REF!</definedName>
    <definedName name="공" localSheetId="23">#REF!</definedName>
    <definedName name="공">#REF!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>'[52]단가 (2)'!$H$13</definedName>
    <definedName name="공사기간">[28]공사현황!$B$7</definedName>
    <definedName name="공사비">'[52]단가 (2)'!$H$5</definedName>
    <definedName name="공사원가명세서" localSheetId="23">#REF!</definedName>
    <definedName name="공사원가명세서">#REF!</definedName>
    <definedName name="공사원가명세서분석표1" localSheetId="23">[59]경산!#REF!</definedName>
    <definedName name="공사원가명세서분석표1">[59]경산!#REF!</definedName>
    <definedName name="공사총액" localSheetId="23">#REF!</definedName>
    <definedName name="공사총액">#REF!</definedName>
    <definedName name="공수1" localSheetId="23">BLCH</definedName>
    <definedName name="공수1">BLCH</definedName>
    <definedName name="공정" localSheetId="23">[51]Sheet1!#REF!</definedName>
    <definedName name="공정">[51]Sheet1!#REF!</definedName>
    <definedName name="공정예정표">[51]Sheet1!$F$933</definedName>
    <definedName name="공정표" localSheetId="23">[60]내역서!#REF!</definedName>
    <definedName name="공정표">[60]내역서!#REF!</definedName>
    <definedName name="관급" localSheetId="23">#REF!,#REF!,#REF!</definedName>
    <definedName name="관급">#REF!,#REF!,#REF!</definedName>
    <definedName name="관급자재비">'[52]단가 (2)'!$H$16</definedName>
    <definedName name="관람로단가산출" localSheetId="23">'[10]#REF'!#REF!</definedName>
    <definedName name="관람로단가산출">'[10]#REF'!#REF!</definedName>
    <definedName name="구조물산출" localSheetId="23">[61]경율산정.XLS!#REF!</definedName>
    <definedName name="구조물산출">[61]경율산정.XLS!#REF!</definedName>
    <definedName name="궤도공" localSheetId="23">#REF!</definedName>
    <definedName name="궤도공">#REF!</definedName>
    <definedName name="그래픽" localSheetId="23">#REF!</definedName>
    <definedName name="그래픽">#REF!</definedName>
    <definedName name="기" localSheetId="23">[6]홍보비디오!#REF!</definedName>
    <definedName name="기">[6]홍보비디오!#REF!</definedName>
    <definedName name="기계공" localSheetId="23">#REF!</definedName>
    <definedName name="기계공">#REF!</definedName>
    <definedName name="기계설치공" localSheetId="23">#REF!</definedName>
    <definedName name="기계설치공">#REF!</definedName>
    <definedName name="기기신설" localSheetId="23">#REF!</definedName>
    <definedName name="기기신설">#REF!</definedName>
    <definedName name="기기철거" localSheetId="23">#REF!</definedName>
    <definedName name="기기철거">#REF!</definedName>
    <definedName name="기와공" localSheetId="23">#REF!</definedName>
    <definedName name="기와공">#REF!</definedName>
    <definedName name="기자재수량" localSheetId="23">#REF!</definedName>
    <definedName name="기자재수량">#REF!</definedName>
    <definedName name="기타경비" localSheetId="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 localSheetId="23">#REF!</definedName>
    <definedName name="기타자재">#REF!</definedName>
    <definedName name="끝" localSheetId="23">#REF!</definedName>
    <definedName name="끝">#REF!</definedName>
    <definedName name="끝머리" localSheetId="23">#REF!</definedName>
    <definedName name="끝머리">#REF!</definedName>
    <definedName name="ㄳㄱ" localSheetId="1" hidden="1">{"'용역비'!$A$4:$C$8"}</definedName>
    <definedName name="ㄳㄱ" hidden="1">{"'용역비'!$A$4:$C$8"}</definedName>
    <definedName name="ㄳㄳ" localSheetId="23">#REF!</definedName>
    <definedName name="ㄳㄳ">#REF!</definedName>
    <definedName name="ㄳㄳㄳㄳ" localSheetId="1" hidden="1">{"'용역비'!$A$4:$C$8"}</definedName>
    <definedName name="ㄳㄳㄳㄳ" hidden="1">{"'용역비'!$A$4:$C$8"}</definedName>
    <definedName name="ㄴ" localSheetId="23">#REF!</definedName>
    <definedName name="ㄴ">#REF!</definedName>
    <definedName name="ㄴ.ㅇ.ㄷ.ㄱ.ㅅ." localSheetId="23">'[17]산#3-2'!#REF!</definedName>
    <definedName name="ㄴ.ㅇ.ㄷ.ㄱ.ㅅ.">'[17]산#3-2'!#REF!</definedName>
    <definedName name="ㄴㄴ" localSheetId="1" hidden="1">{"'용역비'!$A$4:$C$8"}</definedName>
    <definedName name="ㄴㄴ" hidden="1">{"'용역비'!$A$4:$C$8"}</definedName>
    <definedName name="ㄴㄴㄴ">[62]직재!$B$12</definedName>
    <definedName name="ㄴㄴㄴㄴ" localSheetId="1" hidden="1">#REF!</definedName>
    <definedName name="ㄴㄴㄴㄴ" localSheetId="23" hidden="1">#REF!</definedName>
    <definedName name="ㄴㄴㄴㄴ" hidden="1">#REF!</definedName>
    <definedName name="ㄴㄴㄴㄴㄴ" localSheetId="23" hidden="1">#REF!</definedName>
    <definedName name="ㄴㄴㄴㄴㄴ" hidden="1">#REF!</definedName>
    <definedName name="ㄴㄴㄴㄴㄴㄴ" localSheetId="23">#REF!</definedName>
    <definedName name="ㄴㄴㄴㄴㄴㄴ">#REF!</definedName>
    <definedName name="ㄴㄴㄴㄴㄴㄴㄴㄴㄴㄴ" localSheetId="23">#REF!</definedName>
    <definedName name="ㄴㄴㄴㄴㄴㄴㄴㄴㄴㄴ">#REF!</definedName>
    <definedName name="ㄴㄴㄴㄴㄴㅁ" localSheetId="23">#REF!</definedName>
    <definedName name="ㄴㄴㄴㄴㄴㅁ">#REF!</definedName>
    <definedName name="ㄴㄴㅁㅁㅇㄴ" localSheetId="23">#REF!</definedName>
    <definedName name="ㄴㄴㅁㅁㅇㄴ">#REF!</definedName>
    <definedName name="ㄴㄴㅇㅇㄴ" localSheetId="23">#REF!</definedName>
    <definedName name="ㄴㄴㅇㅇㄴ">#REF!</definedName>
    <definedName name="ㄴㄹ" localSheetId="23" hidden="1">#REF!</definedName>
    <definedName name="ㄴㄹ" hidden="1">#REF!</definedName>
    <definedName name="ㄴㄹㅇㄴㄹㅇ" localSheetId="23">#REF!</definedName>
    <definedName name="ㄴㄹㅇㄴㄹㅇ">#REF!</definedName>
    <definedName name="ㄴㅀ" localSheetId="23" hidden="1">#REF!</definedName>
    <definedName name="ㄴㅀ" hidden="1">#REF!</definedName>
    <definedName name="ㄴㅁ" localSheetId="23">#REF!</definedName>
    <definedName name="ㄴㅁ">#REF!</definedName>
    <definedName name="ㄴㅁㅁ" localSheetId="23">#REF!</definedName>
    <definedName name="ㄴㅁㅁ">#REF!</definedName>
    <definedName name="ㄴㅁㅇㅁㄴ" localSheetId="3" hidden="1">#REF!</definedName>
    <definedName name="ㄴㅁㅇㅁㄴ" localSheetId="4" hidden="1">#REF!</definedName>
    <definedName name="ㄴㅁㅇㅁㄴ" localSheetId="5" hidden="1">#REF!</definedName>
    <definedName name="ㄴㅁㅇㅁㄴ" localSheetId="23" hidden="1">#REF!</definedName>
    <definedName name="ㄴㅁㅇㅁㄴ" hidden="1">#REF!</definedName>
    <definedName name="ㄴㅁㅇㅇㄴㅇ" localSheetId="23">#REF!</definedName>
    <definedName name="ㄴㅁㅇㅇㄴㅇ">#REF!</definedName>
    <definedName name="ㄴㅁㅇㅇㄴㅇㄴ" localSheetId="23">#REF!</definedName>
    <definedName name="ㄴㅁㅇㅇㄴㅇㄴ">#REF!</definedName>
    <definedName name="ㄴㅇ" localSheetId="23">#REF!</definedName>
    <definedName name="ㄴㅇ">#REF!</definedName>
    <definedName name="ㄴㅇㄴㄴㅁㅁ" localSheetId="23">#REF!</definedName>
    <definedName name="ㄴㅇㄴㄴㅁㅁ">#REF!</definedName>
    <definedName name="ㄴㅇㄹ" localSheetId="1" hidden="1">{"'용역비'!$A$4:$C$8"}</definedName>
    <definedName name="ㄴㅇㄹ" hidden="1">{"'용역비'!$A$4:$C$8"}</definedName>
    <definedName name="ㄴㅇㄹㅇㄴㄹㅇㄴㄹ" localSheetId="1" hidden="1">{"'용역비'!$A$4:$C$8"}</definedName>
    <definedName name="ㄴㅇㄹㅇㄴㄹㅇㄴㄹ" hidden="1">{"'용역비'!$A$4:$C$8"}</definedName>
    <definedName name="ㄴㅇㄹㅇㄷ" localSheetId="23">#REF!</definedName>
    <definedName name="ㄴㅇㄹㅇㄷ">#REF!</definedName>
    <definedName name="ㄴㅇㄻㄴㅇㄹ" localSheetId="1" hidden="1">{"'용역비'!$A$4:$C$8"}</definedName>
    <definedName name="ㄴㅇㄻㄴㅇㄹ" hidden="1">{"'용역비'!$A$4:$C$8"}</definedName>
    <definedName name="ㄴㅇㅎㄴㅇ" localSheetId="3" hidden="1">#REF!</definedName>
    <definedName name="ㄴㅇㅎㄴㅇ" localSheetId="4" hidden="1">#REF!</definedName>
    <definedName name="ㄴㅇㅎㄴㅇ" localSheetId="5" hidden="1">#REF!</definedName>
    <definedName name="ㄴㅇㅎㄴㅇ" localSheetId="23" hidden="1">#REF!</definedName>
    <definedName name="ㄴㅇㅎㄴㅇ" hidden="1">#REF!</definedName>
    <definedName name="나" localSheetId="23">BlankMacro1</definedName>
    <definedName name="나">BlankMacro1</definedName>
    <definedName name="나.나.">'[17]산#3-1'!$J$41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이도" localSheetId="23">#REF!</definedName>
    <definedName name="난이도">#REF!</definedName>
    <definedName name="남덕" localSheetId="23">BlankMacro1</definedName>
    <definedName name="남덕">BlankMacro1</definedName>
    <definedName name="남덕1" localSheetId="23">BlankMacro1</definedName>
    <definedName name="남덕1">BlankMacro1</definedName>
    <definedName name="남윤" localSheetId="1" hidden="1">{"'용역비'!$A$4:$C$8"}</definedName>
    <definedName name="남윤" hidden="1">{"'용역비'!$A$4:$C$8"}</definedName>
    <definedName name="내선전공" localSheetId="23">#REF!</definedName>
    <definedName name="내선전공">#REF!</definedName>
    <definedName name="내역00년" localSheetId="23">#REF!</definedName>
    <definedName name="내역00년">#REF!</definedName>
    <definedName name="내역서" localSheetId="23">#REF!</definedName>
    <definedName name="내역서">#REF!</definedName>
    <definedName name="내역서1" localSheetId="23">#REF!</definedName>
    <definedName name="내역서1">#REF!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23">#REF!</definedName>
    <definedName name="내장공">#REF!</definedName>
    <definedName name="년도별" localSheetId="23">#REF!</definedName>
    <definedName name="년도별">#REF!</definedName>
    <definedName name="노" localSheetId="23">#REF!</definedName>
    <definedName name="노">#REF!</definedName>
    <definedName name="노계1" localSheetId="23">BLCH</definedName>
    <definedName name="노계1">BLCH</definedName>
    <definedName name="노무" localSheetId="23">#REF!</definedName>
    <definedName name="노무">#REF!</definedName>
    <definedName name="노무비" localSheetId="23">[63]건축내역!#REF!</definedName>
    <definedName name="노무비">[63]건축내역!#REF!</definedName>
    <definedName name="노무비총괄" localSheetId="23">#REF!</definedName>
    <definedName name="노무비총괄">#REF!</definedName>
    <definedName name="노무산출" localSheetId="23">#REF!</definedName>
    <definedName name="노무산출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3">[10]성곽내역서!#REF!</definedName>
    <definedName name="노임">[10]성곽내역서!#REF!</definedName>
    <definedName name="노임단가" localSheetId="23">#REF!</definedName>
    <definedName name="노임단가">#REF!</definedName>
    <definedName name="노임단가_년도별" localSheetId="23">#REF!</definedName>
    <definedName name="노임단가_년도별">#REF!</definedName>
    <definedName name="노집1" localSheetId="23">BLCH</definedName>
    <definedName name="노집1">BLCH</definedName>
    <definedName name="노출직" localSheetId="23">#REF!</definedName>
    <definedName name="노출직">#REF!</definedName>
    <definedName name="노출직부" localSheetId="23">#REF!</definedName>
    <definedName name="노출직부">#REF!</definedName>
    <definedName name="녹막이페인트" localSheetId="23">#REF!</definedName>
    <definedName name="녹막이페인트">#REF!</definedName>
    <definedName name="녹음기" localSheetId="23">BlankMacro1</definedName>
    <definedName name="녹음기">BlankMacro1</definedName>
    <definedName name="농로" localSheetId="23">#REF!</definedName>
    <definedName name="농로">#REF!</definedName>
    <definedName name="ㄷ" localSheetId="23">BLCH</definedName>
    <definedName name="ㄷ">BLCH</definedName>
    <definedName name="ㄷ.ㄷ.ㄷ." localSheetId="23">'[17]#REF'!#REF!</definedName>
    <definedName name="ㄷ.ㄷ.ㄷ.">'[17]#REF'!#REF!</definedName>
    <definedName name="ㄷ59" localSheetId="23">#REF!</definedName>
    <definedName name="ㄷ59">#REF!</definedName>
    <definedName name="ㄷ6ㅓ" localSheetId="1" hidden="1">{"'용역비'!$A$4:$C$8"}</definedName>
    <definedName name="ㄷ6ㅓ" hidden="1">{"'용역비'!$A$4:$C$8"}</definedName>
    <definedName name="ㄷㄱㄷㄱㄷㄱ" localSheetId="1" hidden="1">{"'용역비'!$A$4:$C$8"}</definedName>
    <definedName name="ㄷㄱㄷㄱㄷㄱ" hidden="1">{"'용역비'!$A$4:$C$8"}</definedName>
    <definedName name="ㄷㄱㄷㅅㅅㅅ" localSheetId="23">#REF!</definedName>
    <definedName name="ㄷㄱㄷㅅㅅㅅ">#REF!</definedName>
    <definedName name="ㄷㄷ" localSheetId="1" hidden="1">{"'용역비'!$A$4:$C$8"}</definedName>
    <definedName name="ㄷㄷ" hidden="1">{"'용역비'!$A$4:$C$8"}</definedName>
    <definedName name="ㄷㄷㄱㄱ" localSheetId="1" hidden="1">{"'용역비'!$A$4:$C$8"}</definedName>
    <definedName name="ㄷㄷㄱㄱ" hidden="1">{"'용역비'!$A$4:$C$8"}</definedName>
    <definedName name="ㄷㄷㅈ" localSheetId="23">#REF!</definedName>
    <definedName name="ㄷㄷㅈ">#REF!</definedName>
    <definedName name="ㄷㄹㄹㅇ" localSheetId="23">#REF!</definedName>
    <definedName name="ㄷㄹㄹㅇ">#REF!</definedName>
    <definedName name="ㄷㄹㅇㄴ" localSheetId="23">#REF!</definedName>
    <definedName name="ㄷㄹㅇㄴ">#REF!</definedName>
    <definedName name="ㄷㄹㅇㄴㄹ" localSheetId="23">#REF!</definedName>
    <definedName name="ㄷㄹㅇㄴㄹ">#REF!</definedName>
    <definedName name="ㄷ숃ㄱ" localSheetId="3" hidden="1">#REF!</definedName>
    <definedName name="ㄷ숃ㄱ" localSheetId="4" hidden="1">#REF!</definedName>
    <definedName name="ㄷ숃ㄱ" localSheetId="5" hidden="1">#REF!</definedName>
    <definedName name="ㄷ숃ㄱ" localSheetId="23" hidden="1">#REF!</definedName>
    <definedName name="ㄷ숃ㄱ" hidden="1">#REF!</definedName>
    <definedName name="ㄷㅇㄴ" localSheetId="23">#REF!</definedName>
    <definedName name="ㄷㅇㄴ">#REF!</definedName>
    <definedName name="ㄷㅇㄹ" localSheetId="23">#REF!</definedName>
    <definedName name="ㄷㅇㄹ">#REF!</definedName>
    <definedName name="ㄷㅇㄹㄴ" localSheetId="23">#REF!</definedName>
    <definedName name="ㄷㅇㄹㄴ">#REF!</definedName>
    <definedName name="ㄷㅍㅂ" localSheetId="1" hidden="1">{"'용역비'!$A$4:$C$8"}</definedName>
    <definedName name="ㄷㅍㅂ" hidden="1">{"'용역비'!$A$4:$C$8"}</definedName>
    <definedName name="다" localSheetId="23">#REF!</definedName>
    <definedName name="다">#REF!</definedName>
    <definedName name="다이아몬드" localSheetId="23">#REF!</definedName>
    <definedName name="다이아몬드">#REF!</definedName>
    <definedName name="닥트공" localSheetId="23">#REF!</definedName>
    <definedName name="닥트공">#REF!</definedName>
    <definedName name="단_가" localSheetId="23">#REF!</definedName>
    <definedName name="단_가">#REF!</definedName>
    <definedName name="단_가2" localSheetId="23">#REF!</definedName>
    <definedName name="단_가2">#REF!</definedName>
    <definedName name="단_가3" localSheetId="23">#REF!</definedName>
    <definedName name="단_가3">#REF!</definedName>
    <definedName name="단_가4" localSheetId="23">#REF!</definedName>
    <definedName name="단_가4">#REF!</definedName>
    <definedName name="단_가5" localSheetId="23">#REF!</definedName>
    <definedName name="단_가5">#REF!</definedName>
    <definedName name="단_가6" localSheetId="23">#REF!</definedName>
    <definedName name="단_가6">#REF!</definedName>
    <definedName name="단가" localSheetId="23">#REF!</definedName>
    <definedName name="단가">#REF!</definedName>
    <definedName name="단가비교표" localSheetId="23">#REF!,#REF!</definedName>
    <definedName name="단가비교표">#REF!,#REF!</definedName>
    <definedName name="단가산출">[64]단가산출!$A$1:$G$53</definedName>
    <definedName name="단가조사">[65]단가산출!$A$1:$G$318</definedName>
    <definedName name="단가조사용" localSheetId="23">BlankMacro1</definedName>
    <definedName name="단가조사용">BlankMacro1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23">#REF!</definedName>
    <definedName name="단가조사표">#REF!</definedName>
    <definedName name="단가표" localSheetId="23">[66]내역서2안!#REF!</definedName>
    <definedName name="단가표">[66]내역서2안!#REF!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 localSheetId="23">#REF!</definedName>
    <definedName name="단말처리재">#REF!</definedName>
    <definedName name="단위공량1" localSheetId="23">#REF!</definedName>
    <definedName name="단위공량1">#REF!</definedName>
    <definedName name="단위공량10" localSheetId="23">#REF!</definedName>
    <definedName name="단위공량10">#REF!</definedName>
    <definedName name="단위공량11" localSheetId="23">#REF!</definedName>
    <definedName name="단위공량11">#REF!</definedName>
    <definedName name="단위공량12" localSheetId="23">#REF!</definedName>
    <definedName name="단위공량12">#REF!</definedName>
    <definedName name="단위공량13" localSheetId="23">#REF!</definedName>
    <definedName name="단위공량13">#REF!</definedName>
    <definedName name="단위공량14" localSheetId="23">#REF!</definedName>
    <definedName name="단위공량14">#REF!</definedName>
    <definedName name="단위공량15" localSheetId="23">#REF!</definedName>
    <definedName name="단위공량15">#REF!</definedName>
    <definedName name="단위공량16" localSheetId="23">#REF!</definedName>
    <definedName name="단위공량16">#REF!</definedName>
    <definedName name="단위공량17" localSheetId="23">#REF!</definedName>
    <definedName name="단위공량17">#REF!</definedName>
    <definedName name="단위공량2" localSheetId="23">#REF!</definedName>
    <definedName name="단위공량2">#REF!</definedName>
    <definedName name="단위공량3" localSheetId="23">#REF!</definedName>
    <definedName name="단위공량3">#REF!</definedName>
    <definedName name="단위공량4" localSheetId="23">#REF!</definedName>
    <definedName name="단위공량4">#REF!</definedName>
    <definedName name="단위공량5" localSheetId="23">#REF!</definedName>
    <definedName name="단위공량5">#REF!</definedName>
    <definedName name="단위공량6" localSheetId="23">#REF!</definedName>
    <definedName name="단위공량6">#REF!</definedName>
    <definedName name="단위공량7" localSheetId="23">#REF!</definedName>
    <definedName name="단위공량7">#REF!</definedName>
    <definedName name="단위공량8" localSheetId="23">#REF!</definedName>
    <definedName name="단위공량8">#REF!</definedName>
    <definedName name="단위공량9" localSheetId="23">#REF!</definedName>
    <definedName name="단위공량9">#REF!</definedName>
    <definedName name="대" localSheetId="1" hidden="1">#REF!</definedName>
    <definedName name="대" localSheetId="23" hidden="1">#REF!</definedName>
    <definedName name="대" hidden="1">#REF!</definedName>
    <definedName name="대가" localSheetId="23">#REF!</definedName>
    <definedName name="대가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운반비" localSheetId="23" hidden="1">#REF!</definedName>
    <definedName name="대운반비" hidden="1">#REF!</definedName>
    <definedName name="대장공" localSheetId="23">#REF!</definedName>
    <definedName name="대장공">#REF!</definedName>
    <definedName name="도" localSheetId="23">#REF!</definedName>
    <definedName name="도">#REF!</definedName>
    <definedName name="도급공사">'[52]단가 (2)'!$H$5</definedName>
    <definedName name="도급예산액">'[52]단가 (2)'!$H$15</definedName>
    <definedName name="도급예상액">'[52]단가 (2)'!$H$15</definedName>
    <definedName name="도목수" localSheetId="23">#REF!</definedName>
    <definedName name="도목수">#REF!</definedName>
    <definedName name="도배공" localSheetId="23">#REF!</definedName>
    <definedName name="도배공">#REF!</definedName>
    <definedName name="도비지원율" localSheetId="23">'[41]CT '!#REF!</definedName>
    <definedName name="도비지원율">'[41]CT '!#REF!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 localSheetId="23">#REF!</definedName>
    <definedName name="도장공">#REF!</definedName>
    <definedName name="동발공_터널" localSheetId="23">#REF!</definedName>
    <definedName name="동발공_터널">#REF!</definedName>
    <definedName name="동신갑지" localSheetId="23">#REF!</definedName>
    <definedName name="동신갑지">#REF!</definedName>
    <definedName name="동신을지" localSheetId="23">#REF!</definedName>
    <definedName name="동신을지">#REF!</definedName>
    <definedName name="동영견적" localSheetId="23">#REF!</definedName>
    <definedName name="동영견적">#REF!</definedName>
    <definedName name="동원" localSheetId="23">#REF!</definedName>
    <definedName name="동원">#REF!</definedName>
    <definedName name="동원1" localSheetId="23">#REF!</definedName>
    <definedName name="동원1">#REF!</definedName>
    <definedName name="ㄹ" localSheetId="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221" localSheetId="23">#REF!</definedName>
    <definedName name="ㄹ221">#REF!</definedName>
    <definedName name="ㄹ390">[67]내역서!$F$933</definedName>
    <definedName name="ㄹ400">[10]내역서!$F$933</definedName>
    <definedName name="ㄹ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3" hidden="1">#REF!</definedName>
    <definedName name="ㄹㅇㄶ" localSheetId="4" hidden="1">#REF!</definedName>
    <definedName name="ㄹㅇㄶ" localSheetId="5" hidden="1">#REF!</definedName>
    <definedName name="ㄹㅇㄶ" localSheetId="1" hidden="1">#REF!</definedName>
    <definedName name="ㄹㅇㄶ" localSheetId="23" hidden="1">#REF!</definedName>
    <definedName name="ㄹㅇㄶ" hidden="1">#REF!</definedName>
    <definedName name="ㄹㅇㄶ옿" localSheetId="3" hidden="1">#REF!</definedName>
    <definedName name="ㄹㅇㄶ옿" localSheetId="4" hidden="1">#REF!</definedName>
    <definedName name="ㄹㅇㄶ옿" localSheetId="5" hidden="1">#REF!</definedName>
    <definedName name="ㄹㅇㄶ옿" localSheetId="23" hidden="1">#REF!</definedName>
    <definedName name="ㄹㅇㄶ옿" hidden="1">#REF!</definedName>
    <definedName name="ㄹㅇㄹㅇ" localSheetId="3" hidden="1">#REF!</definedName>
    <definedName name="ㄹㅇㄹㅇ" localSheetId="4" hidden="1">#REF!</definedName>
    <definedName name="ㄹㅇㄹㅇ" localSheetId="5" hidden="1">#REF!</definedName>
    <definedName name="ㄹㅇㄹㅇ" localSheetId="23" hidden="1">#REF!</definedName>
    <definedName name="ㄹㅇㄹㅇ" localSheetId="35" hidden="1">#REF!</definedName>
    <definedName name="ㄹㅇㄹㅇ" hidden="1">#REF!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트크기">[54]학습율!$B$5</definedName>
    <definedName name="루핑공" localSheetId="23">#REF!</definedName>
    <definedName name="루핑공">#REF!</definedName>
    <definedName name="류인숙" localSheetId="23">[68]공량산출서!#REF!</definedName>
    <definedName name="류인숙">[68]공량산출서!#REF!</definedName>
    <definedName name="류인숙1" localSheetId="23">[69]!han_code</definedName>
    <definedName name="류인숙1">[69]!han_code</definedName>
    <definedName name="리벳공" localSheetId="23">#REF!</definedName>
    <definedName name="리벳공">#REF!</definedName>
    <definedName name="ㅁ" localSheetId="1" hidden="1">{"'용역비'!$A$4:$C$8"}</definedName>
    <definedName name="ㅁ" hidden="1">{"'용역비'!$A$4:$C$8"}</definedName>
    <definedName name="ㅁ1" localSheetId="23">#REF!</definedName>
    <definedName name="ㅁ1">#REF!</definedName>
    <definedName name="ㅁ100" localSheetId="23">#REF!</definedName>
    <definedName name="ㅁ100">#REF!</definedName>
    <definedName name="ㅁ1122" localSheetId="23">#REF!</definedName>
    <definedName name="ㅁ1122">#REF!</definedName>
    <definedName name="ㅁ1180" localSheetId="23">#REF!</definedName>
    <definedName name="ㅁ1180">#REF!</definedName>
    <definedName name="ㅁ134" localSheetId="23">#REF!</definedName>
    <definedName name="ㅁ134">#REF!</definedName>
    <definedName name="ㅁ1695" localSheetId="23">'[70]배관BM(일반)'!#REF!</definedName>
    <definedName name="ㅁ1695">'[70]배관BM(일반)'!#REF!</definedName>
    <definedName name="ㅁ1a1" localSheetId="23">#REF!</definedName>
    <definedName name="ㅁ1a1">#REF!</definedName>
    <definedName name="ㅁ2" localSheetId="23">[59]경산!#REF!</definedName>
    <definedName name="ㅁ2">[59]경산!#REF!</definedName>
    <definedName name="ㅁ30" localSheetId="23">#REF!</definedName>
    <definedName name="ㅁ30">#REF!</definedName>
    <definedName name="ㅁ312" localSheetId="23">'[70]배관BM(일반)'!#REF!</definedName>
    <definedName name="ㅁ312">'[70]배관BM(일반)'!#REF!</definedName>
    <definedName name="ㅁ331" localSheetId="23">#REF!</definedName>
    <definedName name="ㅁ331">#REF!</definedName>
    <definedName name="ㅁ384K5" localSheetId="23">[6]홍보비디오!#REF!</definedName>
    <definedName name="ㅁ384K5">[6]홍보비디오!#REF!</definedName>
    <definedName name="ㅁ450" localSheetId="23">'[71]WEIGHT LIST'!#REF!</definedName>
    <definedName name="ㅁ450">'[71]WEIGHT LIST'!#REF!</definedName>
    <definedName name="ㅁ545" localSheetId="23">#REF!</definedName>
    <definedName name="ㅁ545">#REF!</definedName>
    <definedName name="ㅁ60" localSheetId="23">[72]직노!#REF!</definedName>
    <definedName name="ㅁ60">[72]직노!#REF!</definedName>
    <definedName name="ㅁ636" localSheetId="23">#REF!</definedName>
    <definedName name="ㅁ636">#REF!</definedName>
    <definedName name="ㅁㄴㅇㄻㄴㅇㄹㄴㅁㅎㄴㅇㅎ" localSheetId="1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hidden="1">{"'용역비'!$A$4:$C$8"}</definedName>
    <definedName name="ㅁㅁ" localSheetId="23">#REF!</definedName>
    <definedName name="ㅁㅁ">#REF!</definedName>
    <definedName name="ㅁㅁㅁ">[73]직재!$B$12</definedName>
    <definedName name="ㅁㅁㅁㅁㅁ" localSheetId="1" hidden="1">{"'용역비'!$A$4:$C$8"}</definedName>
    <definedName name="ㅁㅁㅁㅁㅁ" hidden="1">{"'용역비'!$A$4:$C$8"}</definedName>
    <definedName name="ㅁㅁㅁㅁㅁㅁㅁㅁ" localSheetId="23">#REF!</definedName>
    <definedName name="ㅁㅁㅁㅁㅁㅁㅁㅁ">#REF!</definedName>
    <definedName name="ㅁㅁㅁㅁㅁㅁㅁㅁㅁㅁㅁㅁㅁㅁ" localSheetId="1" hidden="1">{"'용역비'!$A$4:$C$8"}</definedName>
    <definedName name="ㅁㅁㅁㅁㅁㅁㅁㅁㅁㅁㅁㅁㅁㅁ" hidden="1">{"'용역비'!$A$4:$C$8"}</definedName>
    <definedName name="ㅁㅂ" localSheetId="23">#REF!</definedName>
    <definedName name="ㅁㅂ">#REF!</definedName>
    <definedName name="ㅁㅂ1" localSheetId="23">#REF!</definedName>
    <definedName name="ㅁㅂ1">#REF!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" localSheetId="23">BlankMacro1</definedName>
    <definedName name="마">BlankMacro1</definedName>
    <definedName name="마부" localSheetId="23">#REF!</definedName>
    <definedName name="마부">#REF!</definedName>
    <definedName name="말" localSheetId="23">BlankMacro1</definedName>
    <definedName name="말">BlankMacro1</definedName>
    <definedName name="매크로11" localSheetId="23">[74]!매크로11</definedName>
    <definedName name="매크로11">[74]!매크로11</definedName>
    <definedName name="메1" localSheetId="23">#REF!</definedName>
    <definedName name="메1">#REF!</definedName>
    <definedName name="메2" localSheetId="23">#REF!</definedName>
    <definedName name="메2">#REF!</definedName>
    <definedName name="명원" localSheetId="23">'[10]#REF'!#REF!</definedName>
    <definedName name="명원">'[10]#REF'!#REF!</definedName>
    <definedName name="모래분사공" localSheetId="23">#REF!</definedName>
    <definedName name="모래분사공">#REF!</definedName>
    <definedName name="목도" localSheetId="23">#REF!</definedName>
    <definedName name="목도">#REF!</definedName>
    <definedName name="목차갑지" localSheetId="23">#REF!</definedName>
    <definedName name="목차갑지">#REF!</definedName>
    <definedName name="몰라" localSheetId="23">[75]직노!#REF!</definedName>
    <definedName name="몰라">[75]직노!#REF!</definedName>
    <definedName name="못" localSheetId="23">#REF!</definedName>
    <definedName name="못">#REF!</definedName>
    <definedName name="무상사용기간">'[76]CT '!$D$13</definedName>
    <definedName name="무선안테나공" localSheetId="23">#REF!</definedName>
    <definedName name="무선안테나공">#REF!</definedName>
    <definedName name="문" localSheetId="23">[77]원가계산서!#REF!</definedName>
    <definedName name="문">[77]원가계산서!#REF!</definedName>
    <definedName name="문서의_처음" localSheetId="23">[48]총괄집계표!#REF!</definedName>
    <definedName name="문서의_처음">[48]총괄집계표!#REF!</definedName>
    <definedName name="문화" localSheetId="23">[78]원가계산서!#REF!</definedName>
    <definedName name="문화">[78]원가계산서!#REF!</definedName>
    <definedName name="문화1" localSheetId="23">[79]원가계산서!#REF!</definedName>
    <definedName name="문화1">[79]원가계산서!#REF!</definedName>
    <definedName name="문화5" localSheetId="23">[78]원가계산서!#REF!</definedName>
    <definedName name="문화5">[78]원가계산서!#REF!</definedName>
    <definedName name="문화A" localSheetId="23">[79]원가계산서!#REF!</definedName>
    <definedName name="문화A">[79]원가계산서!#REF!</definedName>
    <definedName name="문화정보" localSheetId="23">[80]원가계산서!#REF!</definedName>
    <definedName name="문화정보">[80]원가계산서!#REF!</definedName>
    <definedName name="문화정보1" localSheetId="23">[81]원가계산서!#REF!</definedName>
    <definedName name="문화정보1">[81]원가계산서!#REF!</definedName>
    <definedName name="문화정보표지" localSheetId="23">[79]원가계산서!#REF!</definedName>
    <definedName name="문화정보표지">[79]원가계산서!#REF!</definedName>
    <definedName name="물가" localSheetId="23">#REF!</definedName>
    <definedName name="물가">#REF!</definedName>
    <definedName name="물가2" localSheetId="23">#REF!</definedName>
    <definedName name="물가2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 localSheetId="23">#REF!</definedName>
    <definedName name="물가자료">#REF!</definedName>
    <definedName name="물량" localSheetId="23">#REF!</definedName>
    <definedName name="물량">#REF!</definedName>
    <definedName name="물운반경비" localSheetId="23">#REF!</definedName>
    <definedName name="물운반경비">#REF!</definedName>
    <definedName name="물운반노무비" localSheetId="23">#REF!</definedName>
    <definedName name="물운반노무비">#REF!</definedName>
    <definedName name="물운반재료비" localSheetId="23">#REF!</definedName>
    <definedName name="물운반재료비">#REF!</definedName>
    <definedName name="물운반총액" localSheetId="23">#REF!</definedName>
    <definedName name="물운반총액">#REF!</definedName>
    <definedName name="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 localSheetId="23">#REF!</definedName>
    <definedName name="미장공">#REF!</definedName>
    <definedName name="ㅂ" localSheetId="1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ㅁㅋ" localSheetId="1" hidden="1">{"'용역비'!$A$4:$C$8"}</definedName>
    <definedName name="ㅂㅁㅋ" hidden="1">{"'용역비'!$A$4:$C$8"}</definedName>
    <definedName name="ㅂㅂ" localSheetId="23">#REF!</definedName>
    <definedName name="ㅂㅂ">#REF!</definedName>
    <definedName name="ㅂㅂㅂ" localSheetId="1" hidden="1">{"'용역비'!$A$4:$C$8"}</definedName>
    <definedName name="ㅂㅂㅂ" hidden="1">{"'용역비'!$A$4:$C$8"}</definedName>
    <definedName name="ㅂㅂㅂㅁㅁㅂ">[82]Sheet1!$F$933</definedName>
    <definedName name="ㅂㅂㅂㅂㅂㅂ" localSheetId="1" hidden="1">{"'용역비'!$A$4:$C$8"}</definedName>
    <definedName name="ㅂㅂㅂㅂㅂㅂ" hidden="1">{"'용역비'!$A$4:$C$8"}</definedName>
    <definedName name="ㅂㅈ" localSheetId="23">#REF!</definedName>
    <definedName name="ㅂㅈ">#REF!</definedName>
    <definedName name="ㅂㅈㅂㅈㅂㅈ" localSheetId="23">#REF!</definedName>
    <definedName name="ㅂㅈㅂㅈㅂㅈ">#REF!</definedName>
    <definedName name="ㅂㅋ" localSheetId="1" hidden="1">{"'용역비'!$A$4:$C$8"}</definedName>
    <definedName name="ㅂㅋ" hidden="1">{"'용역비'!$A$4:$C$8"}</definedName>
    <definedName name="바" localSheetId="23">BlankMacro1</definedName>
    <definedName name="바">BlankMacro1</definedName>
    <definedName name="바보" localSheetId="1" hidden="1">{"'용역비'!$A$4:$C$8"}</definedName>
    <definedName name="바보" hidden="1">{"'용역비'!$A$4:$C$8"}</definedName>
    <definedName name="바부" localSheetId="1" hidden="1">{"'용역비'!$A$4:$C$8"}</definedName>
    <definedName name="바부" hidden="1">{"'용역비'!$A$4:$C$8"}</definedName>
    <definedName name="바이브레이타공" localSheetId="23">#REF!</definedName>
    <definedName name="바이브레이타공">#REF!</definedName>
    <definedName name="박리제" localSheetId="23">#REF!</definedName>
    <definedName name="박리제">#REF!</definedName>
    <definedName name="방송" localSheetId="23">BlankMacro1</definedName>
    <definedName name="방송">BlankMacro1</definedName>
    <definedName name="방송설비" localSheetId="23">#REF!</definedName>
    <definedName name="방송설비">#REF!</definedName>
    <definedName name="방송인공산출" localSheetId="23">BlankMacro1</definedName>
    <definedName name="방송인공산출">BlankMacro1</definedName>
    <definedName name="방송자재인공산출" localSheetId="23">BlankMacro1</definedName>
    <definedName name="방송자재인공산출">BlankMacro1</definedName>
    <definedName name="방수공" localSheetId="23">#REF!</definedName>
    <definedName name="방수공">#REF!</definedName>
    <definedName name="배관" localSheetId="23">#REF!</definedName>
    <definedName name="배관">#REF!</definedName>
    <definedName name="배관공" localSheetId="23">#REF!</definedName>
    <definedName name="배관공">#REF!</definedName>
    <definedName name="배관공수율" localSheetId="3" hidden="1">#REF!</definedName>
    <definedName name="배관공수율" localSheetId="4" hidden="1">#REF!</definedName>
    <definedName name="배관공수율" localSheetId="5" hidden="1">#REF!</definedName>
    <definedName name="배관공수율" localSheetId="23" hidden="1">#REF!</definedName>
    <definedName name="배관공수율" hidden="1">#REF!</definedName>
    <definedName name="배전전공" localSheetId="23">#REF!</definedName>
    <definedName name="배전전공">#REF!</definedName>
    <definedName name="배전활선전공" localSheetId="23">#REF!</definedName>
    <definedName name="배전활선전공">#REF!</definedName>
    <definedName name="백강관배관_Sheet2_List" localSheetId="23">#REF!</definedName>
    <definedName name="백강관배관_Sheet2_List">#REF!</definedName>
    <definedName name="백관114.3" localSheetId="23">#REF!</definedName>
    <definedName name="백관114.3">#REF!</definedName>
    <definedName name="백관139.8" localSheetId="23">#REF!</definedName>
    <definedName name="백관139.8">#REF!</definedName>
    <definedName name="백관165.2" localSheetId="23">#REF!</definedName>
    <definedName name="백관165.2">#REF!</definedName>
    <definedName name="백관216.5" localSheetId="23">#REF!</definedName>
    <definedName name="백관216.5">#REF!</definedName>
    <definedName name="백관267.4" localSheetId="23">#REF!</definedName>
    <definedName name="백관267.4">#REF!</definedName>
    <definedName name="백관318.5" localSheetId="23">#REF!</definedName>
    <definedName name="백관318.5">#REF!</definedName>
    <definedName name="백관48.6" localSheetId="23">#REF!</definedName>
    <definedName name="백관48.6">#REF!</definedName>
    <definedName name="백관76.3" localSheetId="23">#REF!</definedName>
    <definedName name="백관76.3">#REF!</definedName>
    <definedName name="백관89.1" localSheetId="23">#REF!</definedName>
    <definedName name="백관89.1">#REF!</definedName>
    <definedName name="밴드" localSheetId="23">#REF!</definedName>
    <definedName name="밴드">#REF!</definedName>
    <definedName name="번호" localSheetId="23">#REF!</definedName>
    <definedName name="번호">#REF!</definedName>
    <definedName name="벌개" localSheetId="23">#REF!</definedName>
    <definedName name="벌개">#REF!</definedName>
    <definedName name="벌목공" localSheetId="23">#REF!</definedName>
    <definedName name="벌목공">#REF!</definedName>
    <definedName name="벌집무늬" localSheetId="23">#REF!</definedName>
    <definedName name="벌집무늬">#REF!</definedName>
    <definedName name="벨트콘베어작업공" localSheetId="23">#REF!</definedName>
    <definedName name="벨트콘베어작업공">#REF!</definedName>
    <definedName name="벽돌제작공" localSheetId="23">#REF!</definedName>
    <definedName name="벽돌제작공">#REF!</definedName>
    <definedName name="보강토등기타" localSheetId="23">#REF!</definedName>
    <definedName name="보강토등기타">#REF!</definedName>
    <definedName name="보링공_지질조사" localSheetId="23">#REF!</definedName>
    <definedName name="보링공_지질조사">#REF!</definedName>
    <definedName name="보안공" localSheetId="23">#REF!</definedName>
    <definedName name="보안공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23">#REF!</definedName>
    <definedName name="보온공">#REF!</definedName>
    <definedName name="보일러공" localSheetId="23">#REF!</definedName>
    <definedName name="보일러공">#REF!</definedName>
    <definedName name="보통선원" localSheetId="23">#REF!</definedName>
    <definedName name="보통선원">#REF!</definedName>
    <definedName name="보통인부" localSheetId="23">#REF!</definedName>
    <definedName name="보통인부">#REF!</definedName>
    <definedName name="볼트16" localSheetId="23">#REF!</definedName>
    <definedName name="볼트16">#REF!</definedName>
    <definedName name="볼트18" localSheetId="23">#REF!</definedName>
    <definedName name="볼트18">#REF!</definedName>
    <definedName name="볼트20" localSheetId="23">#REF!</definedName>
    <definedName name="볼트20">#REF!</definedName>
    <definedName name="볼트6" localSheetId="23">#REF!</definedName>
    <definedName name="볼트6">#REF!</definedName>
    <definedName name="부가가치세">'[52]단가 (2)'!$H$14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 localSheetId="23">BlankMacro1</definedName>
    <definedName name="분전">BlankMacro1</definedName>
    <definedName name="분전반" localSheetId="23">BlankMacro1</definedName>
    <definedName name="분전반">BlankMacro1</definedName>
    <definedName name="분전반1" localSheetId="23">BlankMacro1</definedName>
    <definedName name="분전반1">BlankMacro1</definedName>
    <definedName name="분전함" localSheetId="23">BlankMacro1</definedName>
    <definedName name="분전함">BlankMacro1</definedName>
    <definedName name="불도우져_무한궤도_7톤" localSheetId="23">[83]중기손료!#REF!</definedName>
    <definedName name="불도우져_무한궤도_7톤">[83]중기손료!#REF!</definedName>
    <definedName name="불변수익율">'[76]CT '!$I$17</definedName>
    <definedName name="비계공" localSheetId="23">#REF!</definedName>
    <definedName name="비계공">#REF!</definedName>
    <definedName name="ㅅ" localSheetId="23">BLCH</definedName>
    <definedName name="ㅅ">BLCH</definedName>
    <definedName name="ㅅㅅ" localSheetId="3" hidden="1">#REF!</definedName>
    <definedName name="ㅅㅅ" localSheetId="4" hidden="1">#REF!</definedName>
    <definedName name="ㅅㅅ" localSheetId="5" hidden="1">#REF!</definedName>
    <definedName name="ㅅㅅ" localSheetId="1" hidden="1">#REF!</definedName>
    <definedName name="ㅅㅅ" localSheetId="23" hidden="1">#REF!</definedName>
    <definedName name="ㅅㅅ" localSheetId="35" hidden="1">#REF!</definedName>
    <definedName name="ㅅㅅ" hidden="1">#REF!</definedName>
    <definedName name="사" localSheetId="23">BlankMacro1</definedName>
    <definedName name="사">BlankMacro1</definedName>
    <definedName name="사공" localSheetId="23">#REF!</definedName>
    <definedName name="사공">#REF!</definedName>
    <definedName name="사용료">'[41]CT '!$I$8</definedName>
    <definedName name="사인일위" localSheetId="23">#REF!</definedName>
    <definedName name="사인일위">#REF!</definedName>
    <definedName name="산소" localSheetId="23">#REF!</definedName>
    <definedName name="산소">#REF!</definedName>
    <definedName name="산재보험료">'[52]단가 (2)'!$H$7</definedName>
    <definedName name="산출기초2" localSheetId="1" hidden="1">#REF!</definedName>
    <definedName name="산출기초2" localSheetId="23" hidden="1">#REF!</definedName>
    <definedName name="산출기초2" hidden="1">#REF!</definedName>
    <definedName name="산표" localSheetId="23">#REF!</definedName>
    <definedName name="산표">#REF!</definedName>
    <definedName name="삼영" localSheetId="23">[80]원가계산서!#REF!</definedName>
    <definedName name="삼영">[80]원가계산서!#REF!</definedName>
    <definedName name="삼영1" localSheetId="23">[80]원가계산서!#REF!</definedName>
    <definedName name="삼영1">[80]원가계산서!#REF!</definedName>
    <definedName name="삼영3" localSheetId="23">[78]원가계산서!#REF!</definedName>
    <definedName name="삼영3">[78]원가계산서!#REF!</definedName>
    <definedName name="상수도등기타" localSheetId="23">#REF!</definedName>
    <definedName name="상수도등기타">#REF!</definedName>
    <definedName name="샷시공" localSheetId="23">#REF!</definedName>
    <definedName name="샷시공">#REF!</definedName>
    <definedName name="석공" localSheetId="23">#REF!</definedName>
    <definedName name="석공">#REF!</definedName>
    <definedName name="선로신설" localSheetId="23">#REF!</definedName>
    <definedName name="선로신설">#REF!</definedName>
    <definedName name="선로철거" localSheetId="23">#REF!</definedName>
    <definedName name="선로철거">#REF!</definedName>
    <definedName name="선반공" localSheetId="23">#REF!</definedName>
    <definedName name="선반공">#REF!</definedName>
    <definedName name="선부" localSheetId="23">#REF!</definedName>
    <definedName name="선부">#REF!</definedName>
    <definedName name="선테ㄷ" localSheetId="23">#REF!</definedName>
    <definedName name="선테ㄷ">#REF!</definedName>
    <definedName name="설계내역" localSheetId="23">#REF!</definedName>
    <definedName name="설계내역">#REF!</definedName>
    <definedName name="설계서목차">'[84]POL6차-PIPING'!$J$41</definedName>
    <definedName name="성" localSheetId="23">#REF!</definedName>
    <definedName name="성">#REF!</definedName>
    <definedName name="성시경" localSheetId="23">[51]Sheet1!#REF!</definedName>
    <definedName name="성시경">[51]Sheet1!#REF!</definedName>
    <definedName name="셧터공" localSheetId="23">#REF!</definedName>
    <definedName name="셧터공">#REF!</definedName>
    <definedName name="소방공량산출서" localSheetId="23">BlankMacro1</definedName>
    <definedName name="소방공량산출서">BlankMacro1</definedName>
    <definedName name="소방내역" localSheetId="23">BlankMacro1</definedName>
    <definedName name="소방내역">BlankMacro1</definedName>
    <definedName name="소방내역서" localSheetId="23">BlankMacro1</definedName>
    <definedName name="소방내역서">BlankMacro1</definedName>
    <definedName name="소방설비" localSheetId="23">#REF!</definedName>
    <definedName name="소방설비">#REF!</definedName>
    <definedName name="속표지" localSheetId="23">#REF!</definedName>
    <definedName name="속표지">#REF!</definedName>
    <definedName name="송전전공" localSheetId="23">#REF!</definedName>
    <definedName name="송전전공">#REF!</definedName>
    <definedName name="송전활선전공" localSheetId="23">#REF!</definedName>
    <definedName name="송전활선전공">#REF!</definedName>
    <definedName name="수량계산" localSheetId="23">#REF!</definedName>
    <definedName name="수량계산">#REF!</definedName>
    <definedName name="수량산출" localSheetId="23">#REF!</definedName>
    <definedName name="수량산출">#REF!</definedName>
    <definedName name="수량집계양" localSheetId="23">#REF!</definedName>
    <definedName name="수량집계양">#REF!</definedName>
    <definedName name="수작업반장" localSheetId="23">#REF!</definedName>
    <definedName name="수작업반장">#REF!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'[52]단가 (2)'!$H$10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'[52]단가 (2)'!$H$10</definedName>
    <definedName name="슬레이트공" localSheetId="23">#REF!</definedName>
    <definedName name="슬레이트공">#REF!</definedName>
    <definedName name="시공측량사" localSheetId="23">#REF!</definedName>
    <definedName name="시공측량사">#REF!</definedName>
    <definedName name="시공측량사조수" localSheetId="23">#REF!</definedName>
    <definedName name="시공측량사조수">#REF!</definedName>
    <definedName name="시방" localSheetId="23">#REF!</definedName>
    <definedName name="시방">#REF!</definedName>
    <definedName name="시방1" localSheetId="23">#REF!</definedName>
    <definedName name="시방1">#REF!</definedName>
    <definedName name="시작" localSheetId="23">#REF!</definedName>
    <definedName name="시작">#REF!</definedName>
    <definedName name="시험보조수" localSheetId="23">#REF!</definedName>
    <definedName name="시험보조수">#REF!</definedName>
    <definedName name="시험사1급" localSheetId="23">#REF!</definedName>
    <definedName name="시험사1급">#REF!</definedName>
    <definedName name="시험사2급" localSheetId="23">#REF!</definedName>
    <definedName name="시험사2급">#REF!</definedName>
    <definedName name="시험사3급" localSheetId="23">#REF!</definedName>
    <definedName name="시험사3급">#REF!</definedName>
    <definedName name="시험사4급" localSheetId="23">#REF!</definedName>
    <definedName name="시험사4급">#REF!</definedName>
    <definedName name="신너" localSheetId="23">#REF!</definedName>
    <definedName name="신너">#REF!</definedName>
    <definedName name="신성" localSheetId="23">#REF!</definedName>
    <definedName name="신성">#REF!</definedName>
    <definedName name="신성감" localSheetId="23">#REF!</definedName>
    <definedName name="신성감">#REF!</definedName>
    <definedName name="실적98" localSheetId="23">#REF!</definedName>
    <definedName name="실적98">#REF!</definedName>
    <definedName name="실적99" localSheetId="23">#REF!</definedName>
    <definedName name="실적99">#REF!</definedName>
    <definedName name="심우" localSheetId="23">#REF!</definedName>
    <definedName name="심우">#REF!</definedName>
    <definedName name="심우을" localSheetId="23">#REF!</definedName>
    <definedName name="심우을">#REF!</definedName>
    <definedName name="ㅇ" localSheetId="23">#REF!</definedName>
    <definedName name="ㅇ">#REF!</definedName>
    <definedName name="ㅇ.ㅇ.ㅇ." localSheetId="23">'[17]산#3-2'!#REF!</definedName>
    <definedName name="ㅇ.ㅇ.ㅇ.">'[17]산#3-2'!#REF!</definedName>
    <definedName name="ㅇ1211" localSheetId="23">#REF!</definedName>
    <definedName name="ㅇ1211">#REF!</definedName>
    <definedName name="ㅇㄹ">[85]단가산출서!$A$2:$N$87</definedName>
    <definedName name="ㅇㄹㄹ" localSheetId="3" hidden="1">#REF!</definedName>
    <definedName name="ㅇㄹㄹ" localSheetId="4" hidden="1">#REF!</definedName>
    <definedName name="ㅇㄹㄹ" localSheetId="5" hidden="1">#REF!</definedName>
    <definedName name="ㅇㄹㄹ" localSheetId="1" hidden="1">#REF!</definedName>
    <definedName name="ㅇㄹㄹ" localSheetId="23" hidden="1">#REF!</definedName>
    <definedName name="ㅇㄹㄹ" hidden="1">#REF!</definedName>
    <definedName name="ㅇㄹㅀ" localSheetId="23" hidden="1">#REF!</definedName>
    <definedName name="ㅇㄹㅀ" hidden="1">#REF!</definedName>
    <definedName name="ㅇㄹㅇㄹ" localSheetId="23" hidden="1">#REF!</definedName>
    <definedName name="ㅇㄹㅇㄹ" hidden="1">#REF!</definedName>
    <definedName name="ㅇㄹ호" localSheetId="23">BlankMacro1</definedName>
    <definedName name="ㅇㄹ호">BlankMacro1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3" hidden="1">#REF!</definedName>
    <definedName name="ㅇㅇ" hidden="1">#REF!</definedName>
    <definedName name="ㅇㅇㄹ" localSheetId="23" hidden="1">#REF!</definedName>
    <definedName name="ㅇㅇㄹ" hidden="1">#REF!</definedName>
    <definedName name="ㅇㅇㅇ" localSheetId="1" hidden="1">{"'용역비'!$A$4:$C$8"}</definedName>
    <definedName name="ㅇㅇㅇ" hidden="1">{"'용역비'!$A$4:$C$8"}</definedName>
    <definedName name="ㅇㅇㅇㅇ" localSheetId="3" hidden="1">#REF!</definedName>
    <definedName name="ㅇㅇㅇㅇ" localSheetId="4" hidden="1">#REF!</definedName>
    <definedName name="ㅇㅇㅇㅇ" localSheetId="5" hidden="1">#REF!</definedName>
    <definedName name="ㅇㅇㅇㅇ" localSheetId="23" hidden="1">#REF!</definedName>
    <definedName name="ㅇㅇㅇㅇ" hidden="1">#REF!</definedName>
    <definedName name="ㅇㅇㅇㅇㅇ" localSheetId="23">#REF!</definedName>
    <definedName name="ㅇㅇㅇㅇㅇ">#REF!</definedName>
    <definedName name="ㅇㅇㅇㅇㅇㅇㅇ" localSheetId="23">#REF!</definedName>
    <definedName name="ㅇㅇㅇㅇㅇㅇㅇ">#REF!</definedName>
    <definedName name="ㅇㅎㅇㅎ" localSheetId="1" hidden="1">{"'용역비'!$A$4:$C$8"}</definedName>
    <definedName name="ㅇㅎㅇㅎ" hidden="1">{"'용역비'!$A$4:$C$8"}</definedName>
    <definedName name="아" localSheetId="23">BlankMacro1</definedName>
    <definedName name="아">BlankMacro1</definedName>
    <definedName name="아늘믿" localSheetId="23">BlankMacro1</definedName>
    <definedName name="아늘믿">BlankMacro1</definedName>
    <definedName name="아니" localSheetId="23">BlankMacro1</definedName>
    <definedName name="아니">BlankMacro1</definedName>
    <definedName name="아다" localSheetId="23">BlankMacro1</definedName>
    <definedName name="아다">BlankMacro1</definedName>
    <definedName name="아디" localSheetId="23">BlankMacro1</definedName>
    <definedName name="아디">BlankMacro1</definedName>
    <definedName name="아서" localSheetId="23">BlankMacro1</definedName>
    <definedName name="아서">BlankMacro1</definedName>
    <definedName name="아세틸렌" localSheetId="23">#REF!</definedName>
    <definedName name="아세틸렌">#REF!</definedName>
    <definedName name="아스타일공" localSheetId="23">#REF!</definedName>
    <definedName name="아스타일공">#REF!</definedName>
    <definedName name="아아" localSheetId="23">'[86]#REF'!#REF!</definedName>
    <definedName name="아아">'[86]#REF'!#REF!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23">#REF!</definedName>
    <definedName name="안">#REF!</definedName>
    <definedName name="안재범" localSheetId="23">#REF!</definedName>
    <definedName name="안재범">#REF!</definedName>
    <definedName name="안전관리비">'[52]단가 (2)'!$H$8</definedName>
    <definedName name="알루미늄판" localSheetId="23">#REF!</definedName>
    <definedName name="알루미늄판">#REF!</definedName>
    <definedName name="알어러" localSheetId="23">BLCH</definedName>
    <definedName name="알어러">BLCH</definedName>
    <definedName name="앙카볼트" localSheetId="23">#REF!</definedName>
    <definedName name="앙카볼트">#REF!</definedName>
    <definedName name="앵글" localSheetId="23">#REF!</definedName>
    <definedName name="앵글">#REF!</definedName>
    <definedName name="앵커볼트1000" localSheetId="23">#REF!</definedName>
    <definedName name="앵커볼트1000">#REF!</definedName>
    <definedName name="앵커볼트700" localSheetId="23">#REF!</definedName>
    <definedName name="앵커볼트700">#REF!</definedName>
    <definedName name="양생공" localSheetId="23">#REF!</definedName>
    <definedName name="양생공">#REF!</definedName>
    <definedName name="양여금율" localSheetId="23">'[41]CT '!#REF!</definedName>
    <definedName name="양여금율">'[41]CT '!#REF!</definedName>
    <definedName name="어ㅏ아" localSheetId="23">BLCH</definedName>
    <definedName name="어ㅏ아">BLCH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23" hidden="1">#REF!</definedName>
    <definedName name="언" hidden="1">#REF!</definedName>
    <definedName name="연돌공" localSheetId="23">#REF!</definedName>
    <definedName name="연돌공">#REF!</definedName>
    <definedName name="연마공" localSheetId="23">#REF!</definedName>
    <definedName name="연마공">#REF!</definedName>
    <definedName name="연마숫돌" localSheetId="23">#REF!</definedName>
    <definedName name="연마숫돌">#REF!</definedName>
    <definedName name="연마지" localSheetId="23">#REF!</definedName>
    <definedName name="연마지">#REF!</definedName>
    <definedName name="연습" localSheetId="23">#REF!</definedName>
    <definedName name="연습">#REF!</definedName>
    <definedName name="열차무선전화설비" localSheetId="23">#REF!</definedName>
    <definedName name="열차무선전화설비">#REF!</definedName>
    <definedName name="영림기사" localSheetId="23">#REF!</definedName>
    <definedName name="영림기사">#REF!</definedName>
    <definedName name="영시스템" localSheetId="23" hidden="1">[87]수량산출!#REF!</definedName>
    <definedName name="영시스템" hidden="1">[87]수량산출!#REF!</definedName>
    <definedName name="예정공정표" localSheetId="23">[51]Sheet1!#REF!</definedName>
    <definedName name="예정공정표">[51]Sheet1!#REF!</definedName>
    <definedName name="오수공사" localSheetId="23">#REF!</definedName>
    <definedName name="오수공사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시연" localSheetId="23">'[10]#REF'!#REF!</definedName>
    <definedName name="옥외시연">'[10]#REF'!#REF!</definedName>
    <definedName name="옥외시연토적표">[10]내역서!$F$933</definedName>
    <definedName name="온돌공" localSheetId="23">#REF!</definedName>
    <definedName name="온돌공">#REF!</definedName>
    <definedName name="용접공_일반" localSheetId="23">#REF!</definedName>
    <definedName name="용접공_일반">#REF!</definedName>
    <definedName name="용접공_철도" localSheetId="23">#REF!</definedName>
    <definedName name="용접공_철도">#REF!</definedName>
    <definedName name="용접봉" localSheetId="23">#REF!</definedName>
    <definedName name="용접봉">#REF!</definedName>
    <definedName name="용접봉알루미늄" localSheetId="23">#REF!</definedName>
    <definedName name="용접봉알루미늄">#REF!</definedName>
    <definedName name="우리" localSheetId="23">#REF!</definedName>
    <definedName name="우리">#REF!</definedName>
    <definedName name="우물공" localSheetId="23">#REF!</definedName>
    <definedName name="우물공">#REF!</definedName>
    <definedName name="우수공사" localSheetId="23">#REF!</definedName>
    <definedName name="우수공사">#REF!</definedName>
    <definedName name="운" localSheetId="23">#REF!</definedName>
    <definedName name="운">#REF!</definedName>
    <definedName name="운반수량" localSheetId="23">'[10]#REF'!#REF!</definedName>
    <definedName name="운반수량">'[10]#REF'!#REF!</definedName>
    <definedName name="운전사_기계" localSheetId="23">#REF!</definedName>
    <definedName name="운전사_기계">#REF!</definedName>
    <definedName name="운전사_운반차" localSheetId="23">#REF!</definedName>
    <definedName name="운전사_운반차">#REF!</definedName>
    <definedName name="울" localSheetId="23">[88]내역서2안!#REF!</definedName>
    <definedName name="울">[88]내역서2안!#REF!</definedName>
    <definedName name="원" localSheetId="23">#REF!</definedName>
    <definedName name="원">#REF!</definedName>
    <definedName name="원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" localSheetId="23">#REF!</definedName>
    <definedName name="원가계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 localSheetId="23">#REF!</definedName>
    <definedName name="원가계산1">#REF!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 localSheetId="23">'[89]공통(20-91)'!#REF!</definedName>
    <definedName name="원가계산2">'[89]공통(20-91)'!#REF!</definedName>
    <definedName name="원가계산서" localSheetId="23">#REF!</definedName>
    <definedName name="원가계산서">#REF!</definedName>
    <definedName name="원가총괄" localSheetId="23">[90]원가계산서!#REF!</definedName>
    <definedName name="원가총괄">[90]원가계산서!#REF!</definedName>
    <definedName name="원가표지" localSheetId="23">[90]원가계산서!#REF!</definedName>
    <definedName name="원가표지">[90]원가계산서!#REF!</definedName>
    <definedName name="원가표지2" localSheetId="23">#REF!</definedName>
    <definedName name="원가표지2">#REF!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생공" localSheetId="23">#REF!</definedName>
    <definedName name="위생공">#REF!</definedName>
    <definedName name="유량" localSheetId="23">#REF!</definedName>
    <definedName name="유량">#REF!</definedName>
    <definedName name="유리공" localSheetId="23">#REF!</definedName>
    <definedName name="유리공">#REF!</definedName>
    <definedName name="유지관리비" localSheetId="23" hidden="1">#REF!</definedName>
    <definedName name="유지관리비" hidden="1">#REF!</definedName>
    <definedName name="육고" localSheetId="23">#REF!</definedName>
    <definedName name="육고">#REF!</definedName>
    <definedName name="을" localSheetId="23">#REF!</definedName>
    <definedName name="을">#REF!</definedName>
    <definedName name="응용" localSheetId="1" hidden="1">{"'용역비'!$A$4:$C$8"}</definedName>
    <definedName name="응용" hidden="1">{"'용역비'!$A$4:$C$8"}</definedName>
    <definedName name="이랑">[91]내역서!$AB$112</definedName>
    <definedName name="이름없음">'[6]#REF'!$A$1:$IV$2</definedName>
    <definedName name="이상" localSheetId="23">#REF!</definedName>
    <definedName name="이상">#REF!</definedName>
    <definedName name="이윤">'[52]단가 (2)'!$H$12</definedName>
    <definedName name="이이이" localSheetId="23">'[10]#REF'!#REF!</definedName>
    <definedName name="이이이">'[10]#REF'!#REF!</definedName>
    <definedName name="이형철근" localSheetId="23">#REF!</definedName>
    <definedName name="이형철근">#REF!</definedName>
    <definedName name="이ㅛ사" localSheetId="23">'[10]#REF'!#REF!</definedName>
    <definedName name="이ㅛ사">'[10]#REF'!#REF!</definedName>
    <definedName name="인건비">'[92]노무비 근거'!$B$3:$C$38</definedName>
    <definedName name="인건비2" localSheetId="23">#REF!</definedName>
    <definedName name="인건비2">#REF!</definedName>
    <definedName name="인산염" localSheetId="23">#REF!</definedName>
    <definedName name="인산염">#REF!</definedName>
    <definedName name="인상익" localSheetId="23">BlankMacro1</definedName>
    <definedName name="인상익">BlankMacro1</definedName>
    <definedName name="인쇄영역" localSheetId="23">#REF!</definedName>
    <definedName name="인쇄영역">#REF!</definedName>
    <definedName name="인쇄영역2" localSheetId="23">#REF!</definedName>
    <definedName name="인쇄영역2">#REF!</definedName>
    <definedName name="인수" localSheetId="23">#REF!</definedName>
    <definedName name="인수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관리비">'[52]단가 (2)'!$H$11</definedName>
    <definedName name="일반통신설비" localSheetId="23">#REF!</definedName>
    <definedName name="일반통신설비">#REF!</definedName>
    <definedName name="일위" localSheetId="23">#REF!</definedName>
    <definedName name="일위">#REF!</definedName>
    <definedName name="일위대가" localSheetId="23">#REF!</definedName>
    <definedName name="일위대가">#REF!</definedName>
    <definedName name="일위대가1" localSheetId="23">#REF!</definedName>
    <definedName name="일위대가1">#REF!</definedName>
    <definedName name="일위산출" localSheetId="23">#REF!</definedName>
    <definedName name="일위산출">#REF!</definedName>
    <definedName name="일위산출1" localSheetId="23">#REF!</definedName>
    <definedName name="일위산출1">#REF!</definedName>
    <definedName name="일위집계표" localSheetId="23">#REF!</definedName>
    <definedName name="일위집계표">#REF!</definedName>
    <definedName name="일위호표" localSheetId="23">#REF!</definedName>
    <definedName name="일위호표">#REF!</definedName>
    <definedName name="일의01" localSheetId="23">[72]직노!#REF!</definedName>
    <definedName name="일의01">[72]직노!#REF!</definedName>
    <definedName name="일집" localSheetId="3" hidden="1">#REF!</definedName>
    <definedName name="일집" localSheetId="4" hidden="1">#REF!</definedName>
    <definedName name="일집" localSheetId="5" hidden="1">#REF!</definedName>
    <definedName name="일집" localSheetId="1" hidden="1">#REF!</definedName>
    <definedName name="일집" localSheetId="23" hidden="1">#REF!</definedName>
    <definedName name="일집" localSheetId="35" hidden="1">#REF!</definedName>
    <definedName name="일집" hidden="1">#REF!</definedName>
    <definedName name="ㅈ" localSheetId="23">BLCH</definedName>
    <definedName name="ㅈ">BLCH</definedName>
    <definedName name="ㅈㄷㄱㄷㄱㄷ" localSheetId="1" hidden="1">{"'용역비'!$A$4:$C$8"}</definedName>
    <definedName name="ㅈㄷㄱㄷㄱㄷ" hidden="1">{"'용역비'!$A$4:$C$8"}</definedName>
    <definedName name="ㅈㄷㅈㄷ" localSheetId="23">#REF!</definedName>
    <definedName name="ㅈㄷㅈㄷ">#REF!</definedName>
    <definedName name="ㅈㄷㅈㄷㅈ" localSheetId="23">'[82]#REF'!#REF!</definedName>
    <definedName name="ㅈㄷㅈㄷㅈ">'[82]#REF'!#REF!</definedName>
    <definedName name="ㅈㅁAAㅍㅍ" localSheetId="23">'[82]#REF'!#REF!</definedName>
    <definedName name="ㅈㅁAAㅍㅍ">'[82]#REF'!#REF!</definedName>
    <definedName name="ㅈㅇ" localSheetId="1" hidden="1">{"'용역비'!$A$4:$C$8"}</definedName>
    <definedName name="ㅈㅇ" hidden="1">{"'용역비'!$A$4:$C$8"}</definedName>
    <definedName name="ㅈㅈㅈ" localSheetId="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hidden="1">{"'용역비'!$A$4:$C$8"}</definedName>
    <definedName name="ㅈㅈㅈㅈㅈㅈㅈ">[29]내역서!$AB$355</definedName>
    <definedName name="자" localSheetId="1" hidden="1">{"'용역비'!$A$4:$C$8"}</definedName>
    <definedName name="자" hidden="1">{"'용역비'!$A$4:$C$8"}</definedName>
    <definedName name="자동안내방송설비" localSheetId="23">#REF!</definedName>
    <definedName name="자동안내방송설비">#REF!</definedName>
    <definedName name="자동제어1차공량산출" localSheetId="23">BlankMacro1</definedName>
    <definedName name="자동제어1차공량산출">BlankMacro1</definedName>
    <definedName name="자동화재탐지설비" localSheetId="23">#REF!</definedName>
    <definedName name="자동화재탐지설비">#REF!</definedName>
    <definedName name="자재단가" localSheetId="23">#REF!</definedName>
    <definedName name="자재단가">#REF!</definedName>
    <definedName name="자재단가표" localSheetId="23">#REF!</definedName>
    <definedName name="자재단가표">#REF!</definedName>
    <definedName name="자재비" localSheetId="1" hidden="1">{"'용역비'!$A$4:$C$8"}</definedName>
    <definedName name="자재비" hidden="1">{"'용역비'!$A$4:$C$8"}</definedName>
    <definedName name="작업반장" localSheetId="23">#REF!</definedName>
    <definedName name="작업반장">#REF!</definedName>
    <definedName name="잠수부" localSheetId="23">#REF!</definedName>
    <definedName name="잠수부">#REF!</definedName>
    <definedName name="장산교" localSheetId="23">#REF!</definedName>
    <definedName name="장산교">#REF!</definedName>
    <definedName name="장집" localSheetId="1" hidden="1">{"'용역비'!$A$4:$C$8"}</definedName>
    <definedName name="장집" hidden="1">{"'용역비'!$A$4:$C$8"}</definedName>
    <definedName name="재료비" localSheetId="23">[93]건축내역!#REF!</definedName>
    <definedName name="재료비">[93]건축내역!#REF!</definedName>
    <definedName name="쟁료비" localSheetId="23">[63]건축내역!#REF!</definedName>
    <definedName name="쟁료비">[63]건축내역!#REF!</definedName>
    <definedName name="저압케이블전공" localSheetId="23">#REF!</definedName>
    <definedName name="저압케이블전공">#REF!</definedName>
    <definedName name="전등신설" localSheetId="23">#REF!</definedName>
    <definedName name="전등신설">#REF!</definedName>
    <definedName name="전력간선" localSheetId="23">BlankMacro1</definedName>
    <definedName name="전력간선">BlankMacro1</definedName>
    <definedName name="전선관" localSheetId="23">#REF!</definedName>
    <definedName name="전선관">#REF!</definedName>
    <definedName name="전지2004" localSheetId="23">#REF!</definedName>
    <definedName name="전지2004">#REF!</definedName>
    <definedName name="전체" localSheetId="23">#REF!</definedName>
    <definedName name="전체">#REF!</definedName>
    <definedName name="전화및TV공시청설비" localSheetId="23">#REF!</definedName>
    <definedName name="전화및TV공시청설비">#REF!</definedName>
    <definedName name="절단공" localSheetId="23">#REF!</definedName>
    <definedName name="절단공">#REF!</definedName>
    <definedName name="정" localSheetId="23">#REF!</definedName>
    <definedName name="정">#REF!</definedName>
    <definedName name="정비공" localSheetId="23">#REF!</definedName>
    <definedName name="정비공">#REF!</definedName>
    <definedName name="정찬일" localSheetId="23">#REF!</definedName>
    <definedName name="정찬일">#REF!</definedName>
    <definedName name="제도사" localSheetId="23">#REF!</definedName>
    <definedName name="제도사">#REF!</definedName>
    <definedName name="제재공" localSheetId="23">#REF!</definedName>
    <definedName name="제재공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철축로공" localSheetId="23">#REF!</definedName>
    <definedName name="제철축로공">#REF!</definedName>
    <definedName name="조경공" localSheetId="23">#REF!</definedName>
    <definedName name="조경공">#REF!</definedName>
    <definedName name="조력공" localSheetId="23">#REF!</definedName>
    <definedName name="조력공">#REF!</definedName>
    <definedName name="조림인부" localSheetId="23">#REF!</definedName>
    <definedName name="조림인부">#REF!</definedName>
    <definedName name="조적공" localSheetId="23">#REF!</definedName>
    <definedName name="조적공">#REF!</definedName>
    <definedName name="조직현황1" localSheetId="23">BLCH</definedName>
    <definedName name="조직현황1">BLCH</definedName>
    <definedName name="조판" localSheetId="23">BLCH</definedName>
    <definedName name="조판">BLCH</definedName>
    <definedName name="조합견적" localSheetId="23">#REF!</definedName>
    <definedName name="조합견적">#REF!</definedName>
    <definedName name="조합견적2" localSheetId="23">#REF!</definedName>
    <definedName name="조합견적2">#REF!</definedName>
    <definedName name="조합내역" localSheetId="23">[94]원가계산서!#REF!</definedName>
    <definedName name="조합내역">[94]원가계산서!#REF!</definedName>
    <definedName name="조합페인트" localSheetId="23">#REF!</definedName>
    <definedName name="조합페인트">#REF!</definedName>
    <definedName name="조합표지" localSheetId="23">[94]원가계산서!#REF!</definedName>
    <definedName name="조합표지">[94]원가계산서!#REF!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설선기관사" localSheetId="23">#REF!</definedName>
    <definedName name="준설선기관사">#REF!</definedName>
    <definedName name="준설선기관장" localSheetId="23">#REF!</definedName>
    <definedName name="준설선기관장">#REF!</definedName>
    <definedName name="준설선선장" localSheetId="23">#REF!</definedName>
    <definedName name="준설선선장">#REF!</definedName>
    <definedName name="준설선운전사" localSheetId="23">#REF!</definedName>
    <definedName name="준설선운전사">#REF!</definedName>
    <definedName name="준설선전기사" localSheetId="23">#REF!</definedName>
    <definedName name="준설선전기사">#REF!</definedName>
    <definedName name="줄눈공" localSheetId="23">#REF!</definedName>
    <definedName name="줄눈공">#REF!</definedName>
    <definedName name="중기산출서" localSheetId="23">'[10]#REF'!#REF!</definedName>
    <definedName name="중기산출서">'[10]#REF'!#REF!</definedName>
    <definedName name="중기운전기사" localSheetId="23">#REF!</definedName>
    <definedName name="중기운전기사">#REF!</definedName>
    <definedName name="중기운전조수" localSheetId="23">#REF!</definedName>
    <definedName name="중기운전조수">#REF!</definedName>
    <definedName name="중기조장" localSheetId="23">#REF!</definedName>
    <definedName name="중기조장">#REF!</definedName>
    <definedName name="지" localSheetId="23">#REF!</definedName>
    <definedName name="지">#REF!</definedName>
    <definedName name="지붕잇기공" localSheetId="23">#REF!</definedName>
    <definedName name="지붕잇기공">#REF!</definedName>
    <definedName name="지적기능사1급" localSheetId="23">#REF!</definedName>
    <definedName name="지적기능사1급">#REF!</definedName>
    <definedName name="지적기능사2급" localSheetId="23">#REF!</definedName>
    <definedName name="지적기능사2급">#REF!</definedName>
    <definedName name="지적기사1급" localSheetId="23">#REF!</definedName>
    <definedName name="지적기사1급">#REF!</definedName>
    <definedName name="지적기사2급" localSheetId="23">#REF!</definedName>
    <definedName name="지적기사2급">#REF!</definedName>
    <definedName name="지중자재" localSheetId="23">#REF!</definedName>
    <definedName name="지중자재">#REF!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" hidden="1">{"'용역비'!$A$4:$C$8"}</definedName>
    <definedName name="직재" hidden="1">{"'용역비'!$A$4:$C$8"}</definedName>
    <definedName name="직접경비">'[52]단가 (2)'!$K$5</definedName>
    <definedName name="직접노무비">'[52]단가 (2)'!$I$5</definedName>
    <definedName name="진입로단가산출" localSheetId="23">'[10]#REF'!#REF!</definedName>
    <definedName name="진입로단가산출">'[10]#REF'!#REF!</definedName>
    <definedName name="진출일위" localSheetId="23">'[10]#REF'!#REF!</definedName>
    <definedName name="진출일위">'[10]#REF'!#REF!</definedName>
    <definedName name="집계" localSheetId="23">#REF!</definedName>
    <definedName name="집계">#REF!</definedName>
    <definedName name="ㅊ" localSheetId="23">BLCH</definedName>
    <definedName name="ㅊ">BLCH</definedName>
    <definedName name="ㅊ.ㅊ.ㅊ." localSheetId="23">'[17]산#3-2-2'!#REF!</definedName>
    <definedName name="ㅊ.ㅊ.ㅊ.">'[17]산#3-2-2'!#REF!</definedName>
    <definedName name="ㅊ1555" localSheetId="23">#REF!</definedName>
    <definedName name="ㅊ1555">#REF!</definedName>
    <definedName name="차" localSheetId="23">BlankMacro1</definedName>
    <definedName name="차">BlankMacro1</definedName>
    <definedName name="착암공" localSheetId="23">#REF!</definedName>
    <definedName name="착암공">#REF!</definedName>
    <definedName name="창호목공" localSheetId="23">#REF!</definedName>
    <definedName name="창호목공">#REF!</definedName>
    <definedName name="챈널" localSheetId="23">#REF!</definedName>
    <definedName name="챈널">#REF!</definedName>
    <definedName name="처음" localSheetId="23">#REF!</definedName>
    <definedName name="처음">#REF!</definedName>
    <definedName name="철거" localSheetId="23">#REF!</definedName>
    <definedName name="철거">#REF!</definedName>
    <definedName name="철거자재" localSheetId="23">#REF!</definedName>
    <definedName name="철거자재">#REF!</definedName>
    <definedName name="철골공" localSheetId="23">#REF!</definedName>
    <definedName name="철골공">#REF!</definedName>
    <definedName name="철공" localSheetId="23">#REF!</definedName>
    <definedName name="철공">#REF!</definedName>
    <definedName name="철근공" localSheetId="23">#REF!</definedName>
    <definedName name="철근공">#REF!</definedName>
    <definedName name="철도궤도공" localSheetId="23">#REF!</definedName>
    <definedName name="철도궤도공">#REF!</definedName>
    <definedName name="철도신호공" localSheetId="23">#REF!</definedName>
    <definedName name="철도신호공">#REF!</definedName>
    <definedName name="철선" localSheetId="23">#REF!</definedName>
    <definedName name="철선">#REF!</definedName>
    <definedName name="철판10" localSheetId="23">#REF!</definedName>
    <definedName name="철판10">#REF!</definedName>
    <definedName name="철판12" localSheetId="23">#REF!</definedName>
    <definedName name="철판12">#REF!</definedName>
    <definedName name="철판15" localSheetId="23">#REF!</definedName>
    <definedName name="철판15">#REF!</definedName>
    <definedName name="철판19" localSheetId="23">#REF!</definedName>
    <definedName name="철판19">#REF!</definedName>
    <definedName name="철판6" localSheetId="23">#REF!</definedName>
    <definedName name="철판6">#REF!</definedName>
    <definedName name="철판8" localSheetId="23">#REF!</definedName>
    <definedName name="철판8">#REF!</definedName>
    <definedName name="철판9" localSheetId="23">#REF!</definedName>
    <definedName name="철판9">#REF!</definedName>
    <definedName name="철판공" localSheetId="23">#REF!</definedName>
    <definedName name="철판공">#REF!</definedName>
    <definedName name="청마총괄" localSheetId="23">[24]직노!#REF!</definedName>
    <definedName name="청마총괄">[24]직노!#REF!</definedName>
    <definedName name="총_원_가" localSheetId="23">[95]손익분석!#REF!</definedName>
    <definedName name="총_원_가">[95]손익분석!#REF!</definedName>
    <definedName name="총괄" localSheetId="23">BlankMacro1</definedName>
    <definedName name="총괄">BlankMacro1</definedName>
    <definedName name="총괄표" localSheetId="23">[24]직노!#REF!</definedName>
    <definedName name="총괄표">[24]직노!#REF!</definedName>
    <definedName name="출" localSheetId="23">#REF!</definedName>
    <definedName name="출">#REF!</definedName>
    <definedName name="측부" localSheetId="23">#REF!</definedName>
    <definedName name="측부">#REF!</definedName>
    <definedName name="치장벽돌공" localSheetId="23">#REF!</definedName>
    <definedName name="치장벽돌공">#REF!</definedName>
    <definedName name="ㅋ" localSheetId="23">#REF!</definedName>
    <definedName name="ㅋ">#REF!</definedName>
    <definedName name="ㅋㅋ" localSheetId="23">BlankMacro1</definedName>
    <definedName name="ㅋㅋ">BlankMacro1</definedName>
    <definedName name="ㅋㅋㅋ" localSheetId="1" hidden="1">{"'용역비'!$A$4:$C$8"}</definedName>
    <definedName name="ㅋㅋㅋ" hidden="1">{"'용역비'!$A$4:$C$8"}</definedName>
    <definedName name="ㅋㅌ" localSheetId="1" hidden="1">{"'용역비'!$A$4:$C$8"}</definedName>
    <definedName name="ㅋㅌ" hidden="1">{"'용역비'!$A$4:$C$8"}</definedName>
    <definedName name="카바이트" localSheetId="23">#REF!</definedName>
    <definedName name="카바이트">#REF!</definedName>
    <definedName name="캡114.3" localSheetId="23">#REF!</definedName>
    <definedName name="캡114.3">#REF!</definedName>
    <definedName name="캡139.8" localSheetId="23">#REF!</definedName>
    <definedName name="캡139.8">#REF!</definedName>
    <definedName name="캡165.2" localSheetId="23">#REF!</definedName>
    <definedName name="캡165.2">#REF!</definedName>
    <definedName name="캡216.5" localSheetId="23">#REF!</definedName>
    <definedName name="캡216.5">#REF!</definedName>
    <definedName name="캡267.4" localSheetId="23">#REF!</definedName>
    <definedName name="캡267.4">#REF!</definedName>
    <definedName name="캡318.5" localSheetId="23">#REF!</definedName>
    <definedName name="캡318.5">#REF!</definedName>
    <definedName name="캡76.3" localSheetId="23">#REF!</definedName>
    <definedName name="캡76.3">#REF!</definedName>
    <definedName name="캡89.1" localSheetId="23">#REF!</definedName>
    <definedName name="캡89.1">#REF!</definedName>
    <definedName name="케이블" localSheetId="23">#REF!</definedName>
    <definedName name="케이블">#REF!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공" localSheetId="23">#REF!</definedName>
    <definedName name="콘크리트공">#REF!</definedName>
    <definedName name="콘크리트공_광의" localSheetId="23">#REF!</definedName>
    <definedName name="콘크리트공_광의">#REF!</definedName>
    <definedName name="크립" localSheetId="23">#REF!</definedName>
    <definedName name="크립">#REF!</definedName>
    <definedName name="클럽수목견_견적내역_List" localSheetId="23">#REF!</definedName>
    <definedName name="클럽수목견_견적내역_List">#REF!</definedName>
    <definedName name="ㅌ" localSheetId="23">#REF!</definedName>
    <definedName name="ㅌ">#REF!</definedName>
    <definedName name="ㅌ1121" localSheetId="23">'[57]전차선로 물량표'!#REF!</definedName>
    <definedName name="ㅌ1121">'[57]전차선로 물량표'!#REF!</definedName>
    <definedName name="타견적" hidden="1">[87]수량산출!$A$1:$A$8282</definedName>
    <definedName name="타일공" localSheetId="23">#REF!</definedName>
    <definedName name="타일공">#REF!</definedName>
    <definedName name="터" localSheetId="23">BLCH</definedName>
    <definedName name="터">BLCH</definedName>
    <definedName name="템플리트모듈1" localSheetId="23">BlankMacro1</definedName>
    <definedName name="템플리트모듈1">BlankMacro1</definedName>
    <definedName name="템플리트모듈2" localSheetId="23">BlankMacro1</definedName>
    <definedName name="템플리트모듈2">BlankMacro1</definedName>
    <definedName name="템플리트모듈3" localSheetId="23">BlankMacro1</definedName>
    <definedName name="템플리트모듈3">BlankMacro1</definedName>
    <definedName name="템플리트모듈4" localSheetId="23">BlankMacro1</definedName>
    <definedName name="템플리트모듈4">BlankMacro1</definedName>
    <definedName name="템플리트모듈5" localSheetId="23">BlankMacro1</definedName>
    <definedName name="템플리트모듈5">BlankMacro1</definedName>
    <definedName name="템플리트모듈6" localSheetId="23">BlankMacro1</definedName>
    <definedName name="템플리트모듈6">BlankMacro1</definedName>
    <definedName name="토적표">[10]내역서!$F$933</definedName>
    <definedName name="통신" localSheetId="23">BlankMacro1</definedName>
    <definedName name="통신">BlankMacro1</definedName>
    <definedName name="통신내선공" localSheetId="23">#REF!</definedName>
    <definedName name="통신내선공">#REF!</definedName>
    <definedName name="통신설비공" localSheetId="23">#REF!</definedName>
    <definedName name="통신설비공">#REF!</definedName>
    <definedName name="통신외선공" localSheetId="23">#REF!</definedName>
    <definedName name="통신외선공">#REF!</definedName>
    <definedName name="통신집계" localSheetId="23">BlankMacro1</definedName>
    <definedName name="통신집계">BlankMacro1</definedName>
    <definedName name="통신케이블공" localSheetId="23">#REF!</definedName>
    <definedName name="통신케이블공">#REF!</definedName>
    <definedName name="특고압케이블전공" localSheetId="23">#REF!</definedName>
    <definedName name="특고압케이블전공">#REF!</definedName>
    <definedName name="특별인부" localSheetId="23">#REF!</definedName>
    <definedName name="특별인부">#REF!</definedName>
    <definedName name="특수비계공" localSheetId="23">#REF!</definedName>
    <definedName name="특수비계공">#REF!</definedName>
    <definedName name="ㅍ" localSheetId="23">BLCH</definedName>
    <definedName name="ㅍ">BLCH</definedName>
    <definedName name="판넬자재" localSheetId="23">#REF!</definedName>
    <definedName name="판넬자재">#REF!</definedName>
    <definedName name="퍼티" localSheetId="23">#REF!</definedName>
    <definedName name="퍼티">#REF!</definedName>
    <definedName name="평강건설" localSheetId="23">#REF!</definedName>
    <definedName name="평강건설">#REF!</definedName>
    <definedName name="폐" localSheetId="23">'[10]#REF'!#REF!</definedName>
    <definedName name="폐">'[10]#REF'!#REF!</definedName>
    <definedName name="포설공" localSheetId="23">#REF!</definedName>
    <definedName name="포설공">#REF!</definedName>
    <definedName name="포장공" localSheetId="23">#REF!</definedName>
    <definedName name="포장공">#REF!</definedName>
    <definedName name="포장공사" localSheetId="23">#REF!</definedName>
    <definedName name="포장공사">#REF!</definedName>
    <definedName name="표" localSheetId="23">#REF!</definedName>
    <definedName name="표">#REF!</definedName>
    <definedName name="표지" localSheetId="23">#REF!</definedName>
    <definedName name="표지">#REF!</definedName>
    <definedName name="표지2" localSheetId="23">#REF!</definedName>
    <definedName name="표지2">#REF!</definedName>
    <definedName name="표지2222" localSheetId="23">#REF!</definedName>
    <definedName name="표지2222">#REF!</definedName>
    <definedName name="표지판" localSheetId="23">#REF!</definedName>
    <definedName name="표지판">#REF!</definedName>
    <definedName name="표토" localSheetId="23">#REF!</definedName>
    <definedName name="표토">#REF!</definedName>
    <definedName name="프라이머" localSheetId="23">#REF!</definedName>
    <definedName name="프라이머">#REF!</definedName>
    <definedName name="플랜트기계설치공" localSheetId="23">#REF!</definedName>
    <definedName name="플랜트기계설치공">#REF!</definedName>
    <definedName name="플랜트배관공" localSheetId="23">#REF!</definedName>
    <definedName name="플랜트배관공">#REF!</definedName>
    <definedName name="플랜트용접공" localSheetId="23">#REF!</definedName>
    <definedName name="플랜트용접공">#REF!</definedName>
    <definedName name="플랜트전공" localSheetId="23">#REF!</definedName>
    <definedName name="플랜트전공">#REF!</definedName>
    <definedName name="플랜트제관공" localSheetId="23">#REF!</definedName>
    <definedName name="플랜트제관공">#REF!</definedName>
    <definedName name="플랜트특수용접공" localSheetId="23">#REF!</definedName>
    <definedName name="플랜트특수용접공">#REF!</definedName>
    <definedName name="ㅎ" localSheetId="1" hidden="1">{"'용역비'!$A$4:$C$8"}</definedName>
    <definedName name="ㅎ" hidden="1">{"'용역비'!$A$4:$C$8"}</definedName>
    <definedName name="ㅎ314" localSheetId="23">#REF!</definedName>
    <definedName name="ㅎ314">#REF!</definedName>
    <definedName name="ㅎㄱ" localSheetId="1" hidden="1">{"'용역비'!$A$4:$C$8"}</definedName>
    <definedName name="ㅎㄱ" hidden="1">{"'용역비'!$A$4:$C$8"}</definedName>
    <definedName name="ㅎㄱㅎ" localSheetId="1" hidden="1">{"'용역비'!$A$4:$C$8"}</definedName>
    <definedName name="ㅎㄱㅎ" hidden="1">{"'용역비'!$A$4:$C$8"}</definedName>
    <definedName name="ㅎㄱㅎㄱㅎㄱㅎ" localSheetId="1" hidden="1">{"'용역비'!$A$4:$C$8"}</definedName>
    <definedName name="ㅎㄱㅎㄱㅎㄱㅎ" hidden="1">{"'용역비'!$A$4:$C$8"}</definedName>
    <definedName name="ㅎㄴ" localSheetId="3" hidden="1">#REF!</definedName>
    <definedName name="ㅎㄴ" localSheetId="4" hidden="1">#REF!</definedName>
    <definedName name="ㅎㄴ" localSheetId="5" hidden="1">#REF!</definedName>
    <definedName name="ㅎㄴ" localSheetId="23" hidden="1">#REF!</definedName>
    <definedName name="ㅎㄴ" hidden="1">#REF!</definedName>
    <definedName name="ㅎㄹ" localSheetId="3" hidden="1">#REF!</definedName>
    <definedName name="ㅎㄹ" localSheetId="4" hidden="1">#REF!</definedName>
    <definedName name="ㅎㄹ" localSheetId="5" hidden="1">#REF!</definedName>
    <definedName name="ㅎㄹ" localSheetId="23" hidden="1">#REF!</definedName>
    <definedName name="ㅎㄹ" hidden="1">#REF!</definedName>
    <definedName name="ㅎㅎ" localSheetId="23">#REF!</definedName>
    <definedName name="ㅎㅎ">#REF!</definedName>
    <definedName name="ㅎㅎㅎ" localSheetId="1" hidden="1">{"'용역비'!$A$4:$C$8"}</definedName>
    <definedName name="ㅎㅎㅎ" hidden="1">{"'용역비'!$A$4:$C$8"}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23">#REF!</definedName>
    <definedName name="ㅎㅎㅎㅎ">#REF!</definedName>
    <definedName name="ㅎㅎㅎㅎㅎㅎ" localSheetId="23">#REF!</definedName>
    <definedName name="ㅎㅎㅎㅎㅎㅎ">#REF!</definedName>
    <definedName name="ㅎㅎㅎㅎㅎㅎㅎㅎㅎㅎㅎㅎㅎ" localSheetId="23">#REF!</definedName>
    <definedName name="ㅎㅎㅎㅎㅎㅎㅎㅎㅎㅎㅎㅎㅎ">#REF!</definedName>
    <definedName name="ㅎ호호" localSheetId="23">'[21]94'!#REF!</definedName>
    <definedName name="ㅎ호호">'[21]94'!#REF!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 localSheetId="23">[24]실행내역!#REF!</definedName>
    <definedName name="하아드">[24]실행내역!#REF!</definedName>
    <definedName name="하하" localSheetId="23">#REF!</definedName>
    <definedName name="하하">#REF!</definedName>
    <definedName name="학교" localSheetId="23">#REF!</definedName>
    <definedName name="학교">#REF!</definedName>
    <definedName name="학교2" localSheetId="23">#REF!</definedName>
    <definedName name="학교2">#REF!</definedName>
    <definedName name="학습률" localSheetId="23">#REF!</definedName>
    <definedName name="학습률">#REF!</definedName>
    <definedName name="한전수탁비">'[52]단가 (2)'!$H$17</definedName>
    <definedName name="한전표준공사비" localSheetId="23">BlankMacro1</definedName>
    <definedName name="한전표준공사비">BlankMacro1</definedName>
    <definedName name="할석공" localSheetId="23">#REF!</definedName>
    <definedName name="할석공">#REF!</definedName>
    <definedName name="함석공" localSheetId="23">#REF!</definedName>
    <definedName name="함석공">#REF!</definedName>
    <definedName name="합판" localSheetId="23">#REF!</definedName>
    <definedName name="합판">#REF!</definedName>
    <definedName name="해자" localSheetId="23">#REF!</definedName>
    <definedName name="해자">#REF!</definedName>
    <definedName name="행선안내게시기설비" localSheetId="23">#REF!</definedName>
    <definedName name="행선안내게시기설비">#REF!</definedName>
    <definedName name="현도사" localSheetId="23">#REF!</definedName>
    <definedName name="현도사">#REF!</definedName>
    <definedName name="형강100" localSheetId="23">#REF!</definedName>
    <definedName name="형강100">#REF!</definedName>
    <definedName name="형강200" localSheetId="23">#REF!</definedName>
    <definedName name="형강200">#REF!</definedName>
    <definedName name="형강250" localSheetId="23">#REF!</definedName>
    <definedName name="형강250">#REF!</definedName>
    <definedName name="형틀목공" localSheetId="23">#REF!</definedName>
    <definedName name="형틀목공">#REF!</definedName>
    <definedName name="호" localSheetId="23">#REF!</definedName>
    <definedName name="호">#REF!</definedName>
    <definedName name="호랑이" localSheetId="23">#REF!</definedName>
    <definedName name="호랑이">#REF!</definedName>
    <definedName name="호표" localSheetId="23">#REF!</definedName>
    <definedName name="호표">#REF!</definedName>
    <definedName name="호호호호" localSheetId="23">#REF!</definedName>
    <definedName name="호호호호">#REF!</definedName>
    <definedName name="홍ㄹㄴㄷㄱ" localSheetId="3" hidden="1">#REF!</definedName>
    <definedName name="홍ㄹㄴㄷㄱ" localSheetId="4" hidden="1">#REF!</definedName>
    <definedName name="홍ㄹㄴㄷㄱ" localSheetId="5" hidden="1">#REF!</definedName>
    <definedName name="홍ㄹㄴㄷㄱ" localSheetId="23" hidden="1">#REF!</definedName>
    <definedName name="홍ㄹㄴㄷㄱ" hidden="1">#REF!</definedName>
    <definedName name="화약취급공" localSheetId="23">#REF!</definedName>
    <definedName name="화약취급공">#REF!</definedName>
    <definedName name="환_율" localSheetId="23">[96]전신환매도율!#REF!</definedName>
    <definedName name="환_율">[96]전신환매도율!#REF!</definedName>
    <definedName name="히" localSheetId="23">'[10]#REF'!#REF!</definedName>
    <definedName name="히">'[10]#REF'!#REF!</definedName>
    <definedName name="ㅏ1150" localSheetId="23">#REF!</definedName>
    <definedName name="ㅏ1150">#REF!</definedName>
    <definedName name="ㅏ89" localSheetId="23">#REF!</definedName>
    <definedName name="ㅏ89">#REF!</definedName>
    <definedName name="ㅏ96" localSheetId="23">#REF!</definedName>
    <definedName name="ㅏ96">#REF!</definedName>
    <definedName name="ㅏㅏ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" localSheetId="23">[97]한강운반비!#REF!</definedName>
    <definedName name="ㅐㅐ">[97]한강운반비!#REF!</definedName>
    <definedName name="ㅑㅑ" localSheetId="1" hidden="1">{"'용역비'!$A$4:$C$8"}</definedName>
    <definedName name="ㅑㅑ" hidden="1">{"'용역비'!$A$4:$C$8"}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localSheetId="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hidden="1">{"'용역비'!$A$4:$C$8"}</definedName>
    <definedName name="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.ㅏ.ㅡ.ㅜ.ㅠ." localSheetId="23">'[17]#REF'!#REF!</definedName>
    <definedName name="ㅓ.ㅏ.ㅡ.ㅜ.ㅠ.">'[17]#REF'!#REF!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ㅏㅣ" localSheetId="23">BLCH</definedName>
    <definedName name="ㅓㅏㅏㅣ">BLCH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3" hidden="1">#REF!</definedName>
    <definedName name="ㅔㅐ" hidden="1">#REF!</definedName>
    <definedName name="ㅔㅔ">'[98]원본(갑지)'!$A$1:$N$62</definedName>
    <definedName name="ㅔㅣ" localSheetId="1" hidden="1">{"'용역비'!$A$4:$C$8"}</definedName>
    <definedName name="ㅔㅣ" hidden="1">{"'용역비'!$A$4:$C$8"}</definedName>
    <definedName name="ㅕ" localSheetId="23">#REF!</definedName>
    <definedName name="ㅕ">#REF!</definedName>
    <definedName name="ㅕ422" localSheetId="23">[99]대치판정!#REF!</definedName>
    <definedName name="ㅕ422">[99]대치판정!#REF!</definedName>
    <definedName name="ㅕㅑ" localSheetId="23" hidden="1">#REF!</definedName>
    <definedName name="ㅕㅑ" hidden="1">#REF!</definedName>
    <definedName name="ㅕㅑㅐㅔ" localSheetId="23" hidden="1">#REF!</definedName>
    <definedName name="ㅕㅑㅐㅔ" hidden="1">#REF!</definedName>
    <definedName name="ㅗ1019" localSheetId="23">#REF!</definedName>
    <definedName name="ㅗ1019">#REF!</definedName>
    <definedName name="ㅗ315" localSheetId="23">[100]신우!#REF!</definedName>
    <definedName name="ㅗ315">[100]신우!#REF!</definedName>
    <definedName name="ㅗ415" localSheetId="23">#REF!</definedName>
    <definedName name="ㅗ415">#REF!</definedName>
    <definedName name="ㅗ461" localSheetId="23">#REF!</definedName>
    <definedName name="ㅗ461">#REF!</definedName>
    <definedName name="ㅗ50" localSheetId="23">[101]연습!#REF!</definedName>
    <definedName name="ㅗ50">[101]연습!#REF!</definedName>
    <definedName name="ㅗ러">[32]Sheet1!$F$933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ㅑㅕㅜㅠㅗㅓ." localSheetId="23">'[17]#REF'!#REF!</definedName>
    <definedName name="ㅗ허ㅑㅕㅜㅠㅗㅓ.">'[17]#REF'!#REF!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" hidden="1">{"'용역비'!$A$4:$C$8"}</definedName>
    <definedName name="ㅛ" hidden="1">{"'용역비'!$A$4:$C$8"}</definedName>
    <definedName name="ㅛㅕㅑ" localSheetId="3" hidden="1">#REF!</definedName>
    <definedName name="ㅛㅕㅑ" localSheetId="4" hidden="1">#REF!</definedName>
    <definedName name="ㅛㅕㅑ" localSheetId="5" hidden="1">#REF!</definedName>
    <definedName name="ㅛㅕㅑ" localSheetId="23" hidden="1">#REF!</definedName>
    <definedName name="ㅛㅕㅑ" hidden="1">#REF!</definedName>
    <definedName name="ㅛㅛ" localSheetId="1" hidden="1">{"'용역비'!$A$4:$C$8"}</definedName>
    <definedName name="ㅛㅛ" hidden="1">{"'용역비'!$A$4:$C$8"}</definedName>
    <definedName name="ㅛㅛㅛ" localSheetId="1" hidden="1">{"'용역비'!$A$4:$C$8"}</definedName>
    <definedName name="ㅛㅛㅛ" hidden="1">{"'용역비'!$A$4:$C$8"}</definedName>
    <definedName name="ㅛㅛㅛㅛ" hidden="1">[102]수량산출!$A$1:$A$8561</definedName>
    <definedName name="ㅜ" localSheetId="23" hidden="1">[44]수량산출!#REF!</definedName>
    <definedName name="ㅜ" hidden="1">[44]수량산출!#REF!</definedName>
    <definedName name="ㅜㅗㅠㅎ쇼ㅛㅏ." localSheetId="23">'[17]산#3-2-2'!#REF!</definedName>
    <definedName name="ㅜㅗㅠㅎ쇼ㅛㅏ.">'[17]산#3-2-2'!#REF!</definedName>
    <definedName name="ㅜㅜ" localSheetId="23">BlankMacro1</definedName>
    <definedName name="ㅜㅜ">BlankMacro1</definedName>
    <definedName name="ㅜㅜㅜㅜㅜ" localSheetId="23">BLCH</definedName>
    <definedName name="ㅜㅜㅜㅜㅜ">BLCH</definedName>
    <definedName name="ㅠ" localSheetId="23">#REF!</definedName>
    <definedName name="ㅠ">#REF!</definedName>
    <definedName name="ㅠ131" localSheetId="23">#REF!</definedName>
    <definedName name="ㅠ131">#REF!</definedName>
    <definedName name="ㅠㄱ" localSheetId="1" hidden="1">{"'용역비'!$A$4:$C$8"}</definedName>
    <definedName name="ㅠㄱ" hidden="1">{"'용역비'!$A$4:$C$8"}</definedName>
    <definedName name="ㅠ츄츄츛">[10]내역서!$F$933</definedName>
    <definedName name="ㅠ츛" localSheetId="23">'[10]#REF'!#REF!</definedName>
    <definedName name="ㅠ츛">'[10]#REF'!#REF!</definedName>
    <definedName name="ㅠㅗㅓ" localSheetId="23">#REF!</definedName>
    <definedName name="ㅠㅗㅓ">#REF!</definedName>
    <definedName name="ㅠㅠㅠ">[10]내역서!$F$933</definedName>
    <definedName name="ㅡ873" localSheetId="23">#REF!</definedName>
    <definedName name="ㅡ873">#REF!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G14" i="66"/>
  <c r="G13"/>
  <c r="L18" i="98"/>
  <c r="L17"/>
  <c r="O7" i="83" l="1"/>
  <c r="N7"/>
  <c r="F9" i="87" l="1"/>
  <c r="F32" i="129"/>
  <c r="F24"/>
  <c r="F9"/>
  <c r="F23" s="1"/>
  <c r="F39" s="1"/>
  <c r="F41" s="1"/>
  <c r="F8"/>
  <c r="J8" i="136"/>
  <c r="J8" i="149" s="1"/>
  <c r="J7" i="136"/>
  <c r="J7" i="149" s="1"/>
  <c r="J11" i="83" l="1"/>
  <c r="I11"/>
  <c r="H11"/>
  <c r="G11"/>
  <c r="E11"/>
  <c r="D11"/>
  <c r="C11"/>
  <c r="B11"/>
  <c r="A11" i="96"/>
  <c r="D14" i="145" l="1"/>
  <c r="C14"/>
  <c r="A17" i="66"/>
  <c r="A16"/>
  <c r="G7" i="137" l="1"/>
  <c r="D7" l="1"/>
  <c r="A22" i="46"/>
  <c r="A10" i="96" l="1"/>
  <c r="B18" i="98" l="1"/>
  <c r="A12" i="149"/>
  <c r="C8" i="86" l="1"/>
  <c r="B8"/>
  <c r="B7"/>
  <c r="D12" i="148"/>
  <c r="C12"/>
  <c r="D13" i="147"/>
  <c r="D12"/>
  <c r="C13"/>
  <c r="C12"/>
  <c r="D13" i="146"/>
  <c r="D12"/>
  <c r="C13"/>
  <c r="C12"/>
  <c r="D28" i="145"/>
  <c r="D13"/>
  <c r="D27" l="1"/>
  <c r="D26"/>
  <c r="D12"/>
  <c r="D11"/>
  <c r="D10"/>
  <c r="D9"/>
  <c r="C28"/>
  <c r="C13"/>
  <c r="C27"/>
  <c r="C26"/>
  <c r="C12"/>
  <c r="C11"/>
  <c r="C10"/>
  <c r="C9"/>
  <c r="D16" i="144"/>
  <c r="D15"/>
  <c r="C16"/>
  <c r="C15"/>
  <c r="D14"/>
  <c r="C14"/>
  <c r="D13"/>
  <c r="C13"/>
  <c r="D12"/>
  <c r="C12"/>
  <c r="D11"/>
  <c r="C11"/>
  <c r="D10"/>
  <c r="C10"/>
  <c r="C9"/>
  <c r="D9"/>
  <c r="A1" i="139" l="1"/>
  <c r="A1" i="140" s="1"/>
  <c r="A1" i="141" s="1"/>
  <c r="A1" i="143" s="1"/>
  <c r="A1" i="144" s="1"/>
  <c r="A1" i="145" s="1"/>
  <c r="A1" i="146" s="1"/>
  <c r="A1" i="147" s="1"/>
  <c r="A1" i="148" s="1"/>
  <c r="J8" i="134" l="1"/>
  <c r="F11" i="83" l="1"/>
  <c r="A31" i="98" l="1"/>
  <c r="A30"/>
  <c r="A29"/>
  <c r="A28"/>
  <c r="J22" i="1" l="1"/>
  <c r="G9" i="87"/>
  <c r="B17" i="98" l="1"/>
  <c r="F7" i="137"/>
  <c r="F9" s="1"/>
  <c r="F10" i="135"/>
  <c r="D9"/>
  <c r="F9" s="1"/>
  <c r="J7"/>
  <c r="D7" s="1"/>
  <c r="F7" s="1"/>
  <c r="A12" i="136"/>
  <c r="G11" i="135"/>
  <c r="D11"/>
  <c r="G12" s="1"/>
  <c r="J13" i="134"/>
  <c r="G13"/>
  <c r="I13" s="1"/>
  <c r="J10"/>
  <c r="G10"/>
  <c r="I10" s="1"/>
  <c r="L9"/>
  <c r="K9"/>
  <c r="G8"/>
  <c r="I8" s="1"/>
  <c r="J7"/>
  <c r="J9" l="1"/>
  <c r="H12" i="135"/>
  <c r="J8" s="1"/>
  <c r="D8" s="1"/>
  <c r="F8" s="1"/>
  <c r="F11"/>
  <c r="G9" i="134"/>
  <c r="I9" s="1"/>
  <c r="I15" l="1"/>
  <c r="D12" i="135"/>
  <c r="F12" s="1"/>
  <c r="F14" l="1"/>
  <c r="A18" i="46" l="1"/>
  <c r="A11" i="81"/>
  <c r="A10"/>
  <c r="A11" i="80"/>
  <c r="A10"/>
  <c r="F6" i="98"/>
  <c r="F7" s="1"/>
  <c r="F8" s="1"/>
  <c r="F9" s="1"/>
  <c r="F11" s="1"/>
  <c r="F12" s="1"/>
  <c r="F13" s="1"/>
  <c r="F14" s="1"/>
  <c r="F15" s="1"/>
  <c r="F16" s="1"/>
  <c r="I6"/>
  <c r="I7" s="1"/>
  <c r="I8" s="1"/>
  <c r="I9" s="1"/>
  <c r="I11" s="1"/>
  <c r="I12" s="1"/>
  <c r="I13" s="1"/>
  <c r="I14" s="1"/>
  <c r="I15" s="1"/>
  <c r="I16" s="1"/>
  <c r="G41" i="129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D9" i="72" l="1"/>
  <c r="I13" i="62"/>
  <c r="I29" s="1"/>
  <c r="I12"/>
  <c r="I28" s="1"/>
  <c r="I11"/>
  <c r="I27" s="1"/>
  <c r="I9"/>
  <c r="I25" s="1"/>
  <c r="I8"/>
  <c r="I24" s="1"/>
  <c r="I9" i="88"/>
  <c r="I10" i="62" s="1"/>
  <c r="I26" s="1"/>
  <c r="K11" i="83"/>
  <c r="L10"/>
  <c r="L9"/>
  <c r="L8"/>
  <c r="G8" i="86"/>
  <c r="D9"/>
  <c r="G9" s="1"/>
  <c r="H7" i="88"/>
  <c r="A12" i="96"/>
  <c r="A32" i="62"/>
  <c r="A16"/>
  <c r="A12" i="80"/>
  <c r="A13" i="81"/>
  <c r="A12"/>
  <c r="F8"/>
  <c r="E8" i="80"/>
  <c r="C11" i="66"/>
  <c r="D15" i="98" s="1"/>
  <c r="B9" i="96"/>
  <c r="A7"/>
  <c r="A18" i="1" s="1"/>
  <c r="A20" i="62" s="1"/>
  <c r="A31"/>
  <c r="A25" i="1"/>
  <c r="C8" i="66"/>
  <c r="C9"/>
  <c r="C10"/>
  <c r="C12"/>
  <c r="C7"/>
  <c r="E5"/>
  <c r="A15"/>
  <c r="G7" i="86"/>
  <c r="C7"/>
  <c r="C9" s="1"/>
  <c r="B8" i="96"/>
  <c r="A10" i="86"/>
  <c r="A11" i="1"/>
  <c r="A15" i="62"/>
  <c r="A8" i="80"/>
  <c r="A8" i="81" s="1"/>
  <c r="A10" i="7"/>
  <c r="B7" l="1"/>
  <c r="E6" i="66" s="1"/>
  <c r="E4" i="1"/>
  <c r="E4" i="62" s="1"/>
  <c r="E18" i="1"/>
  <c r="E20" i="62" s="1"/>
  <c r="B8" i="7"/>
  <c r="F6" i="66" s="1"/>
  <c r="A7" i="7"/>
  <c r="A7" i="86" s="1"/>
  <c r="L7" i="83"/>
  <c r="A4" i="1"/>
  <c r="A4" i="62" s="1"/>
  <c r="K7" i="136" l="1"/>
  <c r="J7" i="87"/>
  <c r="L11" i="83"/>
  <c r="F17" i="46"/>
  <c r="F7" i="87" l="1"/>
  <c r="A23" i="46"/>
  <c r="A24"/>
  <c r="K8" i="136"/>
  <c r="I7"/>
  <c r="F7"/>
  <c r="H7" s="1"/>
  <c r="K7" i="149"/>
  <c r="I7" i="87"/>
  <c r="G7" s="1"/>
  <c r="F8" i="96"/>
  <c r="G8" s="1"/>
  <c r="A13" i="1" s="1"/>
  <c r="F7" i="149" l="1"/>
  <c r="H7" s="1"/>
  <c r="I7"/>
  <c r="F9" i="96"/>
  <c r="G9" s="1"/>
  <c r="A27" i="1" s="1"/>
  <c r="I8" i="136"/>
  <c r="K8" i="149"/>
  <c r="F8" i="136"/>
  <c r="E8" i="1"/>
  <c r="E7"/>
  <c r="A12"/>
  <c r="H10" i="136" l="1"/>
  <c r="H8"/>
  <c r="F8" i="149"/>
  <c r="I8"/>
  <c r="E9" i="1"/>
  <c r="E22"/>
  <c r="G24" i="62" s="1"/>
  <c r="G25" s="1"/>
  <c r="E24"/>
  <c r="A26" i="1"/>
  <c r="E21"/>
  <c r="A14"/>
  <c r="E8" i="62"/>
  <c r="G8"/>
  <c r="G9" s="1"/>
  <c r="F8"/>
  <c r="F9" s="1"/>
  <c r="H6" i="98"/>
  <c r="H10" i="149" l="1"/>
  <c r="H8"/>
  <c r="H7" i="98"/>
  <c r="K6"/>
  <c r="L6" s="1"/>
  <c r="K7"/>
  <c r="H8"/>
  <c r="F24" i="62"/>
  <c r="F25" s="1"/>
  <c r="F29" s="1"/>
  <c r="E23" i="1"/>
  <c r="E24" s="1"/>
  <c r="A28"/>
  <c r="F13" i="62"/>
  <c r="F10"/>
  <c r="F11" s="1"/>
  <c r="E9"/>
  <c r="H8"/>
  <c r="E25"/>
  <c r="G7" i="7"/>
  <c r="E10" i="1"/>
  <c r="G10" i="62"/>
  <c r="G11" s="1"/>
  <c r="G13"/>
  <c r="G29"/>
  <c r="G26"/>
  <c r="G27" s="1"/>
  <c r="L7" i="98" l="1"/>
  <c r="K8"/>
  <c r="L8" s="1"/>
  <c r="F26" i="62"/>
  <c r="F27" s="1"/>
  <c r="H24"/>
  <c r="J24" s="1"/>
  <c r="F7" i="66" s="1"/>
  <c r="G8" i="7"/>
  <c r="E13" i="62"/>
  <c r="E10"/>
  <c r="E11" s="1"/>
  <c r="H9" i="98"/>
  <c r="E26" i="62"/>
  <c r="E27" s="1"/>
  <c r="E29"/>
  <c r="J8"/>
  <c r="H9"/>
  <c r="E7" i="66" l="1"/>
  <c r="K11" i="98"/>
  <c r="K9"/>
  <c r="K10" s="1"/>
  <c r="H25" i="62"/>
  <c r="H29" s="1"/>
  <c r="J29" s="1"/>
  <c r="F12" i="66" s="1"/>
  <c r="H10" i="98"/>
  <c r="J9" i="62"/>
  <c r="H10"/>
  <c r="H13"/>
  <c r="G7" i="66" l="1"/>
  <c r="J13" i="62"/>
  <c r="E8" i="66"/>
  <c r="L10" i="98"/>
  <c r="B8" i="80" s="1"/>
  <c r="B8" i="81" s="1"/>
  <c r="L9" i="98"/>
  <c r="K16"/>
  <c r="H11"/>
  <c r="L11" s="1"/>
  <c r="H26" i="62"/>
  <c r="H27" s="1"/>
  <c r="J27" s="1"/>
  <c r="J25"/>
  <c r="F8" i="66" s="1"/>
  <c r="H11" i="62"/>
  <c r="J10"/>
  <c r="E12" i="66" l="1"/>
  <c r="H16" i="98" s="1"/>
  <c r="L16" s="1"/>
  <c r="J11" i="62"/>
  <c r="H12" i="98"/>
  <c r="K12"/>
  <c r="J26" i="62"/>
  <c r="F9" i="66" s="1"/>
  <c r="G8"/>
  <c r="E9"/>
  <c r="H28" i="62"/>
  <c r="J28" s="1"/>
  <c r="F11" i="66" s="1"/>
  <c r="F10"/>
  <c r="E10" l="1"/>
  <c r="H12" i="62"/>
  <c r="G12" i="66"/>
  <c r="L12" i="98"/>
  <c r="K15"/>
  <c r="K14"/>
  <c r="K13"/>
  <c r="G9" i="66"/>
  <c r="G10"/>
  <c r="J30" i="62"/>
  <c r="J12" l="1"/>
  <c r="J14" s="1"/>
  <c r="H14" i="98"/>
  <c r="L14" s="1"/>
  <c r="H13"/>
  <c r="L13" s="1"/>
  <c r="E11" i="66" l="1"/>
  <c r="H15" i="98" s="1"/>
  <c r="L15" s="1"/>
  <c r="G11" i="66" l="1"/>
  <c r="C8" i="80"/>
  <c r="C8" i="81" s="1"/>
  <c r="D8" i="80" l="1"/>
  <c r="F8" s="1"/>
  <c r="D8" i="81" l="1"/>
  <c r="E8" s="1"/>
  <c r="G8" s="1"/>
  <c r="L27" i="98" l="1"/>
</calcChain>
</file>

<file path=xl/sharedStrings.xml><?xml version="1.0" encoding="utf-8"?>
<sst xmlns="http://schemas.openxmlformats.org/spreadsheetml/2006/main" count="725" uniqueCount="574">
  <si>
    <t>단위 : 원/월</t>
    <phoneticPr fontId="5" type="noConversion"/>
  </si>
  <si>
    <t>비  고</t>
    <phoneticPr fontId="5" type="noConversion"/>
  </si>
  <si>
    <t>국민연금</t>
    <phoneticPr fontId="5" type="noConversion"/>
  </si>
  <si>
    <t>국민건강보험료</t>
    <phoneticPr fontId="5" type="noConversion"/>
  </si>
  <si>
    <t>임금채권보장보험료</t>
    <phoneticPr fontId="5" type="noConversion"/>
  </si>
  <si>
    <t>합                  계</t>
    <phoneticPr fontId="9" type="noConversion"/>
  </si>
  <si>
    <t>계</t>
    <phoneticPr fontId="8" type="noConversion"/>
  </si>
  <si>
    <t>주 2)</t>
  </si>
  <si>
    <t>주 3)</t>
  </si>
  <si>
    <t>주 4)</t>
  </si>
  <si>
    <t>계</t>
    <phoneticPr fontId="5" type="noConversion"/>
  </si>
  <si>
    <t>주 1)</t>
  </si>
  <si>
    <t>관  련  법  규</t>
    <phoneticPr fontId="9" type="noConversion"/>
  </si>
  <si>
    <t>-</t>
  </si>
  <si>
    <t>CODE NO.</t>
  </si>
  <si>
    <t>"</t>
  </si>
  <si>
    <t>기업경영분석자료</t>
    <phoneticPr fontId="5" type="noConversion"/>
  </si>
  <si>
    <t>주 2)</t>
    <phoneticPr fontId="5" type="noConversion"/>
  </si>
  <si>
    <t>1)</t>
    <phoneticPr fontId="5" type="noConversion"/>
  </si>
  <si>
    <t>2)</t>
    <phoneticPr fontId="5" type="noConversion"/>
  </si>
  <si>
    <t>3)</t>
    <phoneticPr fontId="5" type="noConversion"/>
  </si>
  <si>
    <t>주 1)</t>
    <phoneticPr fontId="14" type="noConversion"/>
  </si>
  <si>
    <t>주 2)</t>
    <phoneticPr fontId="14" type="noConversion"/>
  </si>
  <si>
    <t>이             윤(10%)</t>
    <phoneticPr fontId="9" type="noConversion"/>
  </si>
  <si>
    <t>주 3)</t>
    <phoneticPr fontId="5" type="noConversion"/>
  </si>
  <si>
    <t>주 4)</t>
    <phoneticPr fontId="5" type="noConversion"/>
  </si>
  <si>
    <t>일반관리비율산출표</t>
    <phoneticPr fontId="5" type="noConversion"/>
  </si>
  <si>
    <t>비                  목</t>
    <phoneticPr fontId="3" type="noConversion"/>
  </si>
  <si>
    <t>기업경영분석
자료(백만원)</t>
    <phoneticPr fontId="3" type="noConversion"/>
  </si>
  <si>
    <t>비    고</t>
    <phoneticPr fontId="3" type="noConversion"/>
  </si>
  <si>
    <t xml:space="preserve"> 주 1)</t>
    <phoneticPr fontId="5" type="noConversion"/>
  </si>
  <si>
    <t>동기간의 일반관리비</t>
    <phoneticPr fontId="5" type="noConversion"/>
  </si>
  <si>
    <t>판매비와일반관리비</t>
    <phoneticPr fontId="5" type="noConversion"/>
  </si>
  <si>
    <t>불인금액</t>
    <phoneticPr fontId="5" type="noConversion"/>
  </si>
  <si>
    <t>① 접대비</t>
    <phoneticPr fontId="5" type="noConversion"/>
  </si>
  <si>
    <t>② 광고선전비</t>
    <phoneticPr fontId="5" type="noConversion"/>
  </si>
  <si>
    <t>일반관리비율(%)</t>
    <phoneticPr fontId="5" type="noConversion"/>
  </si>
  <si>
    <t xml:space="preserve"> 주 2)</t>
    <phoneticPr fontId="5" type="noConversion"/>
  </si>
  <si>
    <t>2. 일반관리비율 적용비율</t>
    <phoneticPr fontId="5" type="noConversion"/>
  </si>
  <si>
    <t>이윤비율표</t>
    <phoneticPr fontId="19" type="noConversion"/>
  </si>
  <si>
    <t>구          분</t>
    <phoneticPr fontId="5" type="noConversion"/>
  </si>
  <si>
    <t>비       고</t>
    <phoneticPr fontId="17" type="noConversion"/>
  </si>
  <si>
    <t>시설공사</t>
    <phoneticPr fontId="17" type="noConversion"/>
  </si>
  <si>
    <t>제조,구매</t>
    <phoneticPr fontId="5" type="noConversion"/>
  </si>
  <si>
    <t>용역</t>
    <phoneticPr fontId="5" type="noConversion"/>
  </si>
  <si>
    <t>수입물품의구입</t>
    <phoneticPr fontId="5" type="noConversion"/>
  </si>
  <si>
    <t>금     액</t>
  </si>
  <si>
    <t>산재보험료</t>
  </si>
  <si>
    <t>임금채권보장보험료</t>
  </si>
  <si>
    <t>국민연금</t>
  </si>
  <si>
    <t>국민건강보험료</t>
  </si>
  <si>
    <t>비 고</t>
    <phoneticPr fontId="5" type="noConversion"/>
  </si>
  <si>
    <t>계</t>
    <phoneticPr fontId="30" type="noConversion"/>
  </si>
  <si>
    <t>단위 : 원/월</t>
    <phoneticPr fontId="5" type="noConversion"/>
  </si>
  <si>
    <t>기본급</t>
    <phoneticPr fontId="9" type="noConversion"/>
  </si>
  <si>
    <t>제수당</t>
    <phoneticPr fontId="9" type="noConversion"/>
  </si>
  <si>
    <t>상여금</t>
    <phoneticPr fontId="9" type="noConversion"/>
  </si>
  <si>
    <t>퇴직급여
충당금</t>
    <phoneticPr fontId="9" type="noConversion"/>
  </si>
  <si>
    <t>계</t>
    <phoneticPr fontId="5" type="noConversion"/>
  </si>
  <si>
    <t xml:space="preserve"> 구      분</t>
    <phoneticPr fontId="5" type="noConversion"/>
  </si>
  <si>
    <t xml:space="preserve"> 비      목</t>
    <phoneticPr fontId="5" type="noConversion"/>
  </si>
  <si>
    <t>기    본    급</t>
    <phoneticPr fontId="9" type="noConversion"/>
  </si>
  <si>
    <t>상       여       금</t>
    <phoneticPr fontId="5" type="noConversion"/>
  </si>
  <si>
    <t>퇴 직 급 여 충 당 금</t>
    <phoneticPr fontId="5" type="noConversion"/>
  </si>
  <si>
    <t>용     역    원     가</t>
    <phoneticPr fontId="9" type="noConversion"/>
  </si>
  <si>
    <t>부 가  가  치  세(10%)</t>
    <phoneticPr fontId="9" type="noConversion"/>
  </si>
  <si>
    <t>구    분</t>
    <phoneticPr fontId="5" type="noConversion"/>
  </si>
  <si>
    <t>적 용 대 상 액  주1)</t>
    <phoneticPr fontId="8" type="noConversion"/>
  </si>
  <si>
    <t>비율(%)</t>
    <phoneticPr fontId="31" type="noConversion"/>
  </si>
  <si>
    <t>금  액</t>
    <phoneticPr fontId="6" type="noConversion"/>
  </si>
  <si>
    <t>기본급</t>
    <phoneticPr fontId="6" type="noConversion"/>
  </si>
  <si>
    <t>제수당</t>
    <phoneticPr fontId="8" type="noConversion"/>
  </si>
  <si>
    <t>상여금</t>
    <phoneticPr fontId="8" type="noConversion"/>
  </si>
  <si>
    <t>계</t>
    <phoneticPr fontId="8" type="noConversion"/>
  </si>
  <si>
    <t>계</t>
    <phoneticPr fontId="5" type="noConversion"/>
  </si>
  <si>
    <t>보  험  료</t>
    <phoneticPr fontId="14" type="noConversion"/>
  </si>
  <si>
    <t>비          목</t>
    <phoneticPr fontId="14" type="noConversion"/>
  </si>
  <si>
    <t>2. 제조업</t>
  </si>
  <si>
    <t>5. 운수창고 및 통신업</t>
  </si>
  <si>
    <t>보험료</t>
    <phoneticPr fontId="5" type="noConversion"/>
  </si>
  <si>
    <t>고용보험료</t>
    <phoneticPr fontId="5" type="noConversion"/>
  </si>
  <si>
    <t>고용보험료</t>
    <phoneticPr fontId="14" type="noConversion"/>
  </si>
  <si>
    <t>비           목</t>
    <phoneticPr fontId="5" type="noConversion"/>
  </si>
  <si>
    <t>단위 : 원/월</t>
    <phoneticPr fontId="14" type="noConversion"/>
  </si>
  <si>
    <t>적   용   대   상   액</t>
    <phoneticPr fontId="5" type="noConversion"/>
  </si>
  <si>
    <t>비율(%)</t>
    <phoneticPr fontId="31" type="noConversion"/>
  </si>
  <si>
    <t>경  비</t>
    <phoneticPr fontId="5" type="noConversion"/>
  </si>
  <si>
    <t>주 1)</t>
    <phoneticPr fontId="5" type="noConversion"/>
  </si>
  <si>
    <t>인건비</t>
    <phoneticPr fontId="5" type="noConversion"/>
  </si>
  <si>
    <t>금  액</t>
    <phoneticPr fontId="5" type="noConversion"/>
  </si>
  <si>
    <t>일반관리비</t>
    <phoneticPr fontId="5" type="noConversion"/>
  </si>
  <si>
    <t>인건비</t>
    <phoneticPr fontId="5" type="noConversion"/>
  </si>
  <si>
    <t>구   분</t>
    <phoneticPr fontId="5" type="noConversion"/>
  </si>
  <si>
    <t>구   분</t>
    <phoneticPr fontId="5" type="noConversion"/>
  </si>
  <si>
    <t>계</t>
  </si>
  <si>
    <t>11월</t>
  </si>
  <si>
    <t>12월</t>
  </si>
  <si>
    <t>비  고</t>
    <phoneticPr fontId="5" type="noConversion"/>
  </si>
  <si>
    <t>근무형태</t>
    <phoneticPr fontId="30" type="noConversion"/>
  </si>
  <si>
    <t>비          목</t>
    <phoneticPr fontId="8" type="noConversion"/>
  </si>
  <si>
    <t>구   분</t>
    <phoneticPr fontId="5" type="noConversion"/>
  </si>
  <si>
    <t>단위 : 원/월</t>
    <phoneticPr fontId="5" type="noConversion"/>
  </si>
  <si>
    <t>관  련  법  규</t>
    <phoneticPr fontId="5" type="noConversion"/>
  </si>
  <si>
    <t>산     정     기     준</t>
    <phoneticPr fontId="5" type="noConversion"/>
  </si>
  <si>
    <t>주간근무</t>
    <phoneticPr fontId="5" type="noConversion"/>
  </si>
  <si>
    <t>야간근무</t>
    <phoneticPr fontId="5" type="noConversion"/>
  </si>
  <si>
    <t>계</t>
    <phoneticPr fontId="5" type="noConversion"/>
  </si>
  <si>
    <t>인건비산정기준 및 관련법규</t>
    <phoneticPr fontId="30" type="noConversion"/>
  </si>
  <si>
    <t>적  용  방  법</t>
    <phoneticPr fontId="5" type="noConversion"/>
  </si>
  <si>
    <t>투입인원</t>
    <phoneticPr fontId="30" type="noConversion"/>
  </si>
  <si>
    <t>적용직종 및 투입인원산정표</t>
    <phoneticPr fontId="30" type="noConversion"/>
  </si>
  <si>
    <t>직종별 근무형태 현황표</t>
    <phoneticPr fontId="30" type="noConversion"/>
  </si>
  <si>
    <t>근무형태별 투입인원</t>
    <phoneticPr fontId="5" type="noConversion"/>
  </si>
  <si>
    <t>비  고</t>
    <phoneticPr fontId="5" type="noConversion"/>
  </si>
  <si>
    <t>업      무      범      위</t>
    <phoneticPr fontId="5" type="noConversion"/>
  </si>
  <si>
    <t>*</t>
    <phoneticPr fontId="5" type="noConversion"/>
  </si>
  <si>
    <t>구   분</t>
    <phoneticPr fontId="5" type="noConversion"/>
  </si>
  <si>
    <t>단위 : 인</t>
    <phoneticPr fontId="5" type="noConversion"/>
  </si>
  <si>
    <t>월(M/M)당기본급 산출표</t>
    <phoneticPr fontId="9" type="noConversion"/>
  </si>
  <si>
    <t>월(M/M)당
기본급</t>
    <phoneticPr fontId="9" type="noConversion"/>
  </si>
  <si>
    <t>직종번호</t>
    <phoneticPr fontId="5" type="noConversion"/>
  </si>
  <si>
    <t>직 종 명</t>
    <phoneticPr fontId="5" type="noConversion"/>
  </si>
  <si>
    <t>제수당</t>
    <phoneticPr fontId="5" type="noConversion"/>
  </si>
  <si>
    <t>제수당</t>
    <phoneticPr fontId="5" type="noConversion"/>
  </si>
  <si>
    <t>고용보험료</t>
  </si>
  <si>
    <t>매출원가</t>
    <phoneticPr fontId="5" type="noConversion"/>
  </si>
  <si>
    <t>월기준
일수</t>
    <phoneticPr fontId="5" type="noConversion"/>
  </si>
  <si>
    <t>휴무</t>
    <phoneticPr fontId="5" type="noConversion"/>
  </si>
  <si>
    <t>산업재해보상보험요율</t>
    <phoneticPr fontId="19" type="noConversion"/>
  </si>
  <si>
    <t>(단위 : 1000분율)</t>
    <phoneticPr fontId="5" type="noConversion"/>
  </si>
  <si>
    <t>사   업   종   류</t>
    <phoneticPr fontId="5" type="noConversion"/>
  </si>
  <si>
    <t>비  고</t>
    <phoneticPr fontId="14" type="noConversion"/>
  </si>
  <si>
    <t>매출총손익</t>
  </si>
  <si>
    <t xml:space="preserve">   2) 일반관리비율 = (동기간의 일반관리비 ÷ 매출원가) × 100</t>
    <phoneticPr fontId="5" type="noConversion"/>
  </si>
  <si>
    <t>용역기간현황표</t>
    <phoneticPr fontId="5" type="noConversion"/>
  </si>
  <si>
    <t>토요일</t>
    <phoneticPr fontId="5" type="noConversion"/>
  </si>
  <si>
    <t>일요일</t>
    <phoneticPr fontId="5" type="noConversion"/>
  </si>
  <si>
    <t>적 용 직 종   주1)</t>
    <phoneticPr fontId="9" type="noConversion"/>
  </si>
  <si>
    <t>* 손익계산서</t>
    <phoneticPr fontId="5" type="noConversion"/>
  </si>
  <si>
    <t>단위 : 백만원</t>
    <phoneticPr fontId="5" type="noConversion"/>
  </si>
  <si>
    <t>내역</t>
  </si>
  <si>
    <t>구성비(%)</t>
  </si>
  <si>
    <t>급여</t>
  </si>
  <si>
    <t>퇴직급여</t>
  </si>
  <si>
    <t>임차료</t>
  </si>
  <si>
    <t>접대비</t>
  </si>
  <si>
    <t>불 인 금 액</t>
  </si>
  <si>
    <t>대손상각비</t>
  </si>
  <si>
    <t>기타판매비와관리비</t>
  </si>
  <si>
    <t>외화환산이익</t>
  </si>
  <si>
    <t>법인세비용</t>
  </si>
  <si>
    <t xml:space="preserve">   4) 월(M/M)당기본급 : 일(M/D)당기본급×월근로일수</t>
  </si>
  <si>
    <t>1. 광업</t>
  </si>
  <si>
    <t>4. 건 설 업</t>
  </si>
  <si>
    <t>6. 임 업</t>
  </si>
  <si>
    <t>7. 어 업</t>
  </si>
  <si>
    <t>8. 농 업</t>
  </si>
  <si>
    <t>1. 예규기준과 기업경영분석자료 비교</t>
  </si>
  <si>
    <t xml:space="preserve">   석탄광업</t>
  </si>
  <si>
    <t xml:space="preserve">   채 석 업</t>
  </si>
  <si>
    <t xml:space="preserve">   석회석광업</t>
  </si>
  <si>
    <t xml:space="preserve">   수제품 제조업</t>
  </si>
  <si>
    <t xml:space="preserve">   기타 광업</t>
  </si>
  <si>
    <t xml:space="preserve">   기타제조업</t>
  </si>
  <si>
    <t xml:space="preserve">   식료품제조업</t>
  </si>
  <si>
    <t xml:space="preserve">   담배제조업</t>
  </si>
  <si>
    <t xml:space="preserve">   섬유 또는 섬유제품제조업(갑)</t>
  </si>
  <si>
    <t xml:space="preserve">   섬유 또는 섬유제품제조업(을)</t>
  </si>
  <si>
    <t xml:space="preserve">   화물자동차운수업</t>
  </si>
  <si>
    <t xml:space="preserve">   수상운수업, 항만하역 및 화물</t>
  </si>
  <si>
    <t xml:space="preserve">   펄프․지류제조업 및 제본 또는 </t>
  </si>
  <si>
    <t xml:space="preserve">   취급사업</t>
  </si>
  <si>
    <t xml:space="preserve">   인쇄물 가공업</t>
  </si>
  <si>
    <t xml:space="preserve">   항공운수업</t>
  </si>
  <si>
    <t xml:space="preserve">   운수관련 서비스업</t>
  </si>
  <si>
    <t xml:space="preserve">   창 고 업</t>
  </si>
  <si>
    <t xml:space="preserve">   화학제품 제조업</t>
  </si>
  <si>
    <t xml:space="preserve">   통 신 업</t>
  </si>
  <si>
    <t xml:space="preserve">   의약품 및 화장품 향료 제조업</t>
  </si>
  <si>
    <t xml:space="preserve">   어업</t>
  </si>
  <si>
    <t xml:space="preserve">   고무제품 제조업</t>
  </si>
  <si>
    <t xml:space="preserve">   유리 제조업</t>
  </si>
  <si>
    <t xml:space="preserve">   시멘트 제조업</t>
  </si>
  <si>
    <t xml:space="preserve">   건물등의 종합관리사업</t>
  </si>
  <si>
    <t xml:space="preserve">   위생 및 유사서비스업</t>
  </si>
  <si>
    <t xml:space="preserve">   금속제련업</t>
  </si>
  <si>
    <t xml:space="preserve">   금속재료품 제조업</t>
  </si>
  <si>
    <t xml:space="preserve">   기타의 각종사업</t>
  </si>
  <si>
    <t xml:space="preserve">   도 금 업</t>
  </si>
  <si>
    <t xml:space="preserve">   도소매 및 소비자용품수리업</t>
  </si>
  <si>
    <t xml:space="preserve">   기계기구 제조업</t>
  </si>
  <si>
    <t xml:space="preserve">   부동산업 및 임대업</t>
  </si>
  <si>
    <t xml:space="preserve">   전기기계기구 제조업</t>
  </si>
  <si>
    <t xml:space="preserve">   전문기술서비스업</t>
  </si>
  <si>
    <t xml:space="preserve">   전자제품 제조업</t>
  </si>
  <si>
    <t xml:space="preserve">   보건 및 사회복지사업</t>
  </si>
  <si>
    <t xml:space="preserve">   선박건조 및 수리업</t>
  </si>
  <si>
    <t xml:space="preserve">   교육서비스업</t>
  </si>
  <si>
    <t>10. 금융 보험업</t>
  </si>
  <si>
    <t xml:space="preserve">   자동차 및 모터사이클 수리업</t>
  </si>
  <si>
    <t xml:space="preserve">   * 해외파견자 : 17/1000</t>
  </si>
  <si>
    <t>경비산정기준표</t>
    <phoneticPr fontId="30" type="noConversion"/>
  </si>
  <si>
    <t>비       목</t>
    <phoneticPr fontId="5" type="noConversion"/>
  </si>
  <si>
    <t>관  련  법  규</t>
    <phoneticPr fontId="5" type="noConversion"/>
  </si>
  <si>
    <t>산         정         기         준</t>
    <phoneticPr fontId="5" type="noConversion"/>
  </si>
  <si>
    <t>적  용  방  법</t>
    <phoneticPr fontId="5" type="noConversion"/>
  </si>
  <si>
    <t>비 고</t>
    <phoneticPr fontId="5" type="noConversion"/>
  </si>
  <si>
    <t>노인장기요양보험료</t>
  </si>
  <si>
    <t>노인장기요양보험법 제9조 1항, 
 시행령 제4조</t>
  </si>
  <si>
    <t>임금채권보장법 제9조 2항
 시행령 제13조</t>
  </si>
  <si>
    <t>(기본급+제수당+상여금)÷12개월</t>
    <phoneticPr fontId="5" type="noConversion"/>
  </si>
  <si>
    <t>(기본급+제수당+상여금)×4.5%</t>
    <phoneticPr fontId="5" type="noConversion"/>
  </si>
  <si>
    <t>고용보험및산업재해보상보험의보험료
 징수등에관한법률 제14조 1항, 
 시행령 제12조</t>
    <phoneticPr fontId="5" type="noConversion"/>
  </si>
  <si>
    <t>산출건강보험료 × 6.55%</t>
    <phoneticPr fontId="5" type="noConversion"/>
  </si>
  <si>
    <t xml:space="preserve">   계량기·광학기계·기타정밀 기구제조업</t>
    <phoneticPr fontId="5" type="noConversion"/>
  </si>
  <si>
    <t xml:space="preserve">   철도궤도 및 삭도운수업</t>
    <phoneticPr fontId="5" type="noConversion"/>
  </si>
  <si>
    <t>9</t>
    <phoneticPr fontId="5" type="noConversion"/>
  </si>
  <si>
    <t xml:space="preserve">   여객자동차운수업</t>
    <phoneticPr fontId="5" type="noConversion"/>
  </si>
  <si>
    <t xml:space="preserve">   소형화물운수업 및 택배업, 퀵서비스업</t>
    <phoneticPr fontId="5" type="noConversion"/>
  </si>
  <si>
    <t>9. 기타의 사업</t>
    <phoneticPr fontId="5" type="noConversion"/>
  </si>
  <si>
    <t>노인장기요양보험료</t>
    <phoneticPr fontId="14" type="noConversion"/>
  </si>
  <si>
    <t>통계청승인기관인 중소기업
 중앙회에서 발표한 시중
 노임단가 적용</t>
  </si>
  <si>
    <t>근로기준법 제 60조</t>
  </si>
  <si>
    <t>예정가격작성기준 제 26조</t>
  </si>
  <si>
    <t>시중노임단가를 기준</t>
  </si>
  <si>
    <t>예정가격 작성기준 제 26조</t>
  </si>
  <si>
    <t>근로자퇴직급여 보장법 제8조</t>
  </si>
  <si>
    <t>순   용   역   원   가</t>
    <phoneticPr fontId="9" type="noConversion"/>
  </si>
  <si>
    <t>보
험
료</t>
    <phoneticPr fontId="5" type="noConversion"/>
  </si>
  <si>
    <t>인</t>
    <phoneticPr fontId="5" type="noConversion"/>
  </si>
  <si>
    <t>340</t>
    <phoneticPr fontId="5" type="noConversion"/>
  </si>
  <si>
    <t>8</t>
    <phoneticPr fontId="5" type="noConversion"/>
  </si>
  <si>
    <t>13</t>
    <phoneticPr fontId="5" type="noConversion"/>
  </si>
  <si>
    <t>12</t>
    <phoneticPr fontId="5" type="noConversion"/>
  </si>
  <si>
    <t>17</t>
    <phoneticPr fontId="5" type="noConversion"/>
  </si>
  <si>
    <t xml:space="preserve">   목재 및 나무제품 제조업</t>
    <phoneticPr fontId="5" type="noConversion"/>
  </si>
  <si>
    <t xml:space="preserve">   코크스, 연탄 및 석유정제품 제조업</t>
    <phoneticPr fontId="5" type="noConversion"/>
  </si>
  <si>
    <t>3. 전기·가스·증기 및 수도사업</t>
    <phoneticPr fontId="5" type="noConversion"/>
  </si>
  <si>
    <t xml:space="preserve">   오락 문화 및 운동관련 사업</t>
    <phoneticPr fontId="5" type="noConversion"/>
  </si>
  <si>
    <t xml:space="preserve">   국가 및 지방자치 단체의 행정</t>
    <phoneticPr fontId="5" type="noConversion"/>
  </si>
  <si>
    <t xml:space="preserve">   수송용기계기구 제조업</t>
    <phoneticPr fontId="5" type="noConversion"/>
  </si>
  <si>
    <t xml:space="preserve">   제조업 또는 금속가공업</t>
  </si>
  <si>
    <t xml:space="preserve">   비금속광물제품 및 금속제품</t>
    <phoneticPr fontId="5" type="noConversion"/>
  </si>
  <si>
    <t xml:space="preserve">(보헙료의 납부의무) 직장가입자의 보험료는 사용자가 납부한다.
 노인장기요양보험법에 의한 보험요율은 국민건강보험료의 6.55% </t>
    <phoneticPr fontId="5" type="noConversion"/>
  </si>
  <si>
    <t>국민건강보험법 제77조 1항 1호, 2호</t>
    <phoneticPr fontId="5" type="noConversion"/>
  </si>
  <si>
    <t xml:space="preserve"> 시행령 제12조 법제14조1항의 규정에 의한 고용보험료율은 다음 각호와 같다.
 1. 고용안정. 직업능력개발사업의 보험료율은 다음 각 목의 구분에 따른 보험료율
   가. 상시근로자수가 150인 미만의 사업주의 사업 : 1만분의 25
   나. 상시근로자수가 150인 이상의 사업주의 사업으로서 "고용보험법시행령" 제12조에
       따른 우선지원 대상기업의 범위에 해당하는 사업 : 1만분의 45
   다. 상시근로자수가 150인 이상 1천인 미만인 사업주의 사업으로서 
       나목에 해당하지 아니하는 사업 : 1만분의 65
   라. 상시근로자수가 1천인 이상인 사업주의 사업으로서 나목에 해당하지 아니하는 
       사업 및 국가ㆍ지방자치단체가 직접 행하는 사업 : 1만분의 85
 2. 실업급여의 보험율 : 1천분의 13(사업주 부담 0.65%)
 * 산출식 : 0.25%(고용안정.직업능력개발사업요율)+0.65%(실업급여의 보험율)</t>
    <phoneticPr fontId="5" type="noConversion"/>
  </si>
  <si>
    <t>(기본급+제수당+상여금)×0.9%</t>
    <phoneticPr fontId="5" type="noConversion"/>
  </si>
  <si>
    <t>(기본급+제수당+상여금)×1%</t>
    <phoneticPr fontId="5" type="noConversion"/>
  </si>
  <si>
    <t>%</t>
    <phoneticPr fontId="5" type="noConversion"/>
  </si>
  <si>
    <t>보
험
료</t>
    <phoneticPr fontId="5" type="noConversion"/>
  </si>
  <si>
    <t>나.</t>
    <phoneticPr fontId="5" type="noConversion"/>
  </si>
  <si>
    <t>운영 및 업무범위</t>
    <phoneticPr fontId="30" type="noConversion"/>
  </si>
  <si>
    <t>가.</t>
    <phoneticPr fontId="5" type="noConversion"/>
  </si>
  <si>
    <t>계</t>
    <phoneticPr fontId="14" type="noConversion"/>
  </si>
  <si>
    <t>제조-135</t>
    <phoneticPr fontId="5" type="noConversion"/>
  </si>
  <si>
    <t>소  계</t>
    <phoneticPr fontId="5" type="noConversion"/>
  </si>
  <si>
    <t>일반관리비산출표</t>
    <phoneticPr fontId="5" type="noConversion"/>
  </si>
  <si>
    <t>단위 : 원/월</t>
    <phoneticPr fontId="9" type="noConversion"/>
  </si>
  <si>
    <t>비    고</t>
    <phoneticPr fontId="14" type="noConversion"/>
  </si>
  <si>
    <t>불 인 금 액</t>
    <phoneticPr fontId="117" type="noConversion"/>
  </si>
  <si>
    <t>"</t>
    <phoneticPr fontId="117" type="noConversion"/>
  </si>
  <si>
    <t>③ 대손상각비</t>
    <phoneticPr fontId="5" type="noConversion"/>
  </si>
  <si>
    <t>⑤ 기타판매비와관리비</t>
    <phoneticPr fontId="5" type="noConversion"/>
  </si>
  <si>
    <t>④ 무형자산상각비</t>
    <phoneticPr fontId="5" type="noConversion"/>
  </si>
  <si>
    <t>단위</t>
    <phoneticPr fontId="5" type="noConversion"/>
  </si>
  <si>
    <t>수량</t>
    <phoneticPr fontId="5" type="noConversion"/>
  </si>
  <si>
    <t>수량</t>
    <phoneticPr fontId="21" type="noConversion"/>
  </si>
  <si>
    <t>단  가</t>
    <phoneticPr fontId="5" type="noConversion"/>
  </si>
  <si>
    <t>유인물비산출표</t>
    <phoneticPr fontId="5" type="noConversion"/>
  </si>
  <si>
    <t>구 분</t>
    <phoneticPr fontId="5" type="noConversion"/>
  </si>
  <si>
    <t>품명</t>
    <phoneticPr fontId="5" type="noConversion"/>
  </si>
  <si>
    <t>규   격</t>
    <phoneticPr fontId="5" type="noConversion"/>
  </si>
  <si>
    <t>산  출  내  역</t>
    <phoneticPr fontId="5" type="noConversion"/>
  </si>
  <si>
    <t>복사비</t>
  </si>
  <si>
    <t>A4, 흑백</t>
    <phoneticPr fontId="5" type="noConversion"/>
  </si>
  <si>
    <t>page</t>
  </si>
  <si>
    <t>제본비</t>
  </si>
  <si>
    <t>코팅표지</t>
    <phoneticPr fontId="5" type="noConversion"/>
  </si>
  <si>
    <t>부</t>
    <phoneticPr fontId="5" type="noConversion"/>
  </si>
  <si>
    <t>4×6배판, 흑백</t>
    <phoneticPr fontId="5" type="noConversion"/>
  </si>
  <si>
    <t>4×6배판, 칼라</t>
    <phoneticPr fontId="5" type="noConversion"/>
  </si>
  <si>
    <t>주 1) 수량 : 제시된 제안요청서를 기준으로 산출하였음</t>
  </si>
  <si>
    <t xml:space="preserve">   2) 단가 : 시중유통거래가격 참조</t>
    <phoneticPr fontId="5" type="noConversion"/>
  </si>
  <si>
    <t>연구용재료비산출표</t>
    <phoneticPr fontId="21" type="noConversion"/>
  </si>
  <si>
    <t>규     격</t>
    <phoneticPr fontId="21" type="noConversion"/>
  </si>
  <si>
    <t>금   액</t>
    <phoneticPr fontId="5" type="noConversion"/>
  </si>
  <si>
    <t>비      고</t>
    <phoneticPr fontId="5" type="noConversion"/>
  </si>
  <si>
    <t>칼라집게</t>
  </si>
  <si>
    <t>中</t>
  </si>
  <si>
    <t>EA</t>
  </si>
  <si>
    <t>시중가격</t>
    <phoneticPr fontId="5" type="noConversion"/>
  </si>
  <si>
    <t>바인더</t>
  </si>
  <si>
    <t>권</t>
  </si>
  <si>
    <t>물자51(하)</t>
    <phoneticPr fontId="5" type="noConversion"/>
  </si>
  <si>
    <t>일반Post-it</t>
  </si>
  <si>
    <t>653 3M</t>
  </si>
  <si>
    <t>CD-R</t>
  </si>
  <si>
    <t>SKC CD-R</t>
    <phoneticPr fontId="21" type="noConversion"/>
  </si>
  <si>
    <t>장</t>
  </si>
  <si>
    <t>프린터용지</t>
    <phoneticPr fontId="21" type="noConversion"/>
  </si>
  <si>
    <t xml:space="preserve"> A4(2,500매)</t>
  </si>
  <si>
    <t>BOX</t>
    <phoneticPr fontId="21" type="noConversion"/>
  </si>
  <si>
    <t>물자52(하)</t>
    <phoneticPr fontId="5" type="noConversion"/>
  </si>
  <si>
    <t>프린터 토너</t>
    <phoneticPr fontId="21" type="noConversion"/>
  </si>
  <si>
    <t>CLX-3307W용</t>
    <phoneticPr fontId="5" type="noConversion"/>
  </si>
  <si>
    <t>EA</t>
    <phoneticPr fontId="21" type="noConversion"/>
  </si>
  <si>
    <t xml:space="preserve">   2) 단가 : 물가지가격 및 시중유통거래가격 참조</t>
    <phoneticPr fontId="21" type="noConversion"/>
  </si>
  <si>
    <t>교통통신비산출표</t>
    <phoneticPr fontId="21" type="noConversion"/>
  </si>
  <si>
    <t>비  목</t>
    <phoneticPr fontId="21" type="noConversion"/>
  </si>
  <si>
    <t>직 종 명</t>
    <phoneticPr fontId="21" type="noConversion"/>
  </si>
  <si>
    <t>교통비</t>
    <phoneticPr fontId="21" type="noConversion"/>
  </si>
  <si>
    <t>인</t>
    <phoneticPr fontId="21" type="noConversion"/>
  </si>
  <si>
    <t>회의비산출표</t>
    <phoneticPr fontId="21" type="noConversion"/>
  </si>
  <si>
    <t>비   목</t>
    <phoneticPr fontId="21" type="noConversion"/>
  </si>
  <si>
    <t>비  고</t>
    <phoneticPr fontId="5" type="noConversion"/>
  </si>
  <si>
    <t>계</t>
    <phoneticPr fontId="21" type="noConversion"/>
  </si>
  <si>
    <t>주 1) 수량 : 제시된 제안요청서 참조</t>
  </si>
  <si>
    <t xml:space="preserve">   2) 단가 : 시중유통거래가격 참조</t>
    <phoneticPr fontId="21" type="noConversion"/>
  </si>
  <si>
    <t>1. 월간보고서 제작비</t>
    <phoneticPr fontId="5" type="noConversion"/>
  </si>
  <si>
    <t>주 1) 수량 : 당해 업무내용과 관련하여 필요한 소모성 재료비를 산정하였음</t>
    <phoneticPr fontId="21" type="noConversion"/>
  </si>
  <si>
    <t>2000장당 집개 1EA씩 사용</t>
    <phoneticPr fontId="5" type="noConversion"/>
  </si>
  <si>
    <t>2500장당 바인더 1EA씩 사용</t>
    <phoneticPr fontId="5" type="noConversion"/>
  </si>
  <si>
    <t>월1인당 1개</t>
    <phoneticPr fontId="5" type="noConversion"/>
  </si>
  <si>
    <t>교통통신비</t>
  </si>
  <si>
    <t>단위 : 원/월</t>
    <phoneticPr fontId="5" type="noConversion"/>
  </si>
  <si>
    <t>회</t>
    <phoneticPr fontId="21" type="noConversion"/>
  </si>
  <si>
    <t>이윤산출표</t>
    <phoneticPr fontId="5" type="noConversion"/>
  </si>
  <si>
    <t>2. 자료복사비</t>
    <phoneticPr fontId="5" type="noConversion"/>
  </si>
  <si>
    <t>업무회의 및 교육훈련</t>
    <phoneticPr fontId="21" type="noConversion"/>
  </si>
  <si>
    <t>제수당(연차수당)</t>
    <phoneticPr fontId="5" type="noConversion"/>
  </si>
  <si>
    <t>투입
인원</t>
    <phoneticPr fontId="5" type="noConversion"/>
  </si>
  <si>
    <t xml:space="preserve">&lt; 표 : 1 &gt; </t>
    <phoneticPr fontId="9" type="noConversion"/>
  </si>
  <si>
    <t xml:space="preserve">&lt; 표 : 2 &gt; </t>
    <phoneticPr fontId="6" type="noConversion"/>
  </si>
  <si>
    <t xml:space="preserve">&lt; 표 : 3 &gt; </t>
    <phoneticPr fontId="9" type="noConversion"/>
  </si>
  <si>
    <t xml:space="preserve">&lt; 표 : 4 &gt; </t>
  </si>
  <si>
    <t xml:space="preserve">&lt; 표 : 5 &gt; </t>
  </si>
  <si>
    <t xml:space="preserve">&lt; 표 : 6 &gt; </t>
  </si>
  <si>
    <t xml:space="preserve">&lt; 표 : 7 &gt; </t>
  </si>
  <si>
    <t xml:space="preserve">&lt; 표 : 8 &gt; </t>
  </si>
  <si>
    <t xml:space="preserve">&lt; 표 : 9 &gt; </t>
  </si>
  <si>
    <t xml:space="preserve">&lt; 표 : 10 &gt; </t>
  </si>
  <si>
    <t xml:space="preserve">&lt; 표 : 11 &gt; </t>
  </si>
  <si>
    <t xml:space="preserve">&lt; 표 : 12 &gt; </t>
  </si>
  <si>
    <t xml:space="preserve">&lt; 표 : 13 &gt; </t>
  </si>
  <si>
    <t xml:space="preserve">&lt; 표 : 14 &gt; </t>
  </si>
  <si>
    <t>&lt; 표 : 2 &gt; 참조</t>
  </si>
  <si>
    <t>&lt; 표 : 9 &gt; 참조</t>
  </si>
  <si>
    <t>&lt; 표 : 18 &gt; 참조</t>
  </si>
  <si>
    <t>&lt; 표 : 20 &gt; 참조</t>
  </si>
  <si>
    <t>주1)</t>
    <phoneticPr fontId="5" type="noConversion"/>
  </si>
  <si>
    <t>주2)</t>
    <phoneticPr fontId="5" type="noConversion"/>
  </si>
  <si>
    <t>주3)</t>
    <phoneticPr fontId="5" type="noConversion"/>
  </si>
  <si>
    <t>주4)</t>
    <phoneticPr fontId="5" type="noConversion"/>
  </si>
  <si>
    <t>비 고</t>
    <phoneticPr fontId="21" type="noConversion"/>
  </si>
  <si>
    <t>단위(1인)당 월간용역비</t>
    <phoneticPr fontId="5" type="noConversion"/>
  </si>
  <si>
    <t>인건비</t>
    <phoneticPr fontId="9" type="noConversion"/>
  </si>
  <si>
    <t>경비</t>
    <phoneticPr fontId="9" type="noConversion"/>
  </si>
  <si>
    <t>공휴일 및 명절</t>
    <phoneticPr fontId="5" type="noConversion"/>
  </si>
  <si>
    <t>단  위</t>
    <phoneticPr fontId="5" type="noConversion"/>
  </si>
  <si>
    <t>평일(월~금)</t>
    <phoneticPr fontId="5" type="noConversion"/>
  </si>
  <si>
    <t>근로기준법 제34조
 근로자퇴직급여
 보장법 제8조</t>
    <phoneticPr fontId="5" type="noConversion"/>
  </si>
  <si>
    <t>퇴직급여충당금</t>
    <phoneticPr fontId="9" type="noConversion"/>
  </si>
  <si>
    <t>상여금</t>
    <phoneticPr fontId="9" type="noConversion"/>
  </si>
  <si>
    <t>연차수당</t>
    <phoneticPr fontId="5" type="noConversion"/>
  </si>
  <si>
    <t>기본급</t>
    <phoneticPr fontId="5" type="noConversion"/>
  </si>
  <si>
    <t>상여금</t>
    <phoneticPr fontId="5" type="noConversion"/>
  </si>
  <si>
    <t>퇴직급여충당금</t>
    <phoneticPr fontId="5" type="noConversion"/>
  </si>
  <si>
    <t>(퇴직금제도) 퇴직금제도를 설정하고자 하는
 사용자는 계속근로기간 1년에 대하여 30일분
 이상의 평균임금을 퇴직금으로 퇴직하는 근로자에게
 지급할 수 있는 제도를 설정하여야 한다.</t>
    <phoneticPr fontId="5" type="noConversion"/>
  </si>
  <si>
    <t>기본급÷월근로시간×
 일근로시간×15일/년÷12개월</t>
    <phoneticPr fontId="5" type="noConversion"/>
  </si>
  <si>
    <t>비 고</t>
    <phoneticPr fontId="5" type="noConversion"/>
  </si>
  <si>
    <t>비    목</t>
    <phoneticPr fontId="5" type="noConversion"/>
  </si>
  <si>
    <t>(연차유급휴가) 사용자는 1년간  8할이상 출근한
 근로자에 대하여는 15일의 유급휴가를 주어야 한다.</t>
    <phoneticPr fontId="5" type="noConversion"/>
  </si>
  <si>
    <t>직 책</t>
    <phoneticPr fontId="5" type="noConversion"/>
  </si>
  <si>
    <t>일(M/D)당
기본급</t>
    <phoneticPr fontId="9" type="noConversion"/>
  </si>
  <si>
    <t>구 분</t>
    <phoneticPr fontId="5" type="noConversion"/>
  </si>
  <si>
    <t>단순노무종사원</t>
    <phoneticPr fontId="5" type="noConversion"/>
  </si>
  <si>
    <t>기본급</t>
    <phoneticPr fontId="9" type="noConversion"/>
  </si>
  <si>
    <t>연차수당</t>
    <phoneticPr fontId="5" type="noConversion"/>
  </si>
  <si>
    <t>금    액</t>
    <phoneticPr fontId="9" type="noConversion"/>
  </si>
  <si>
    <t>비  고</t>
    <phoneticPr fontId="5" type="noConversion"/>
  </si>
  <si>
    <t>다.</t>
    <phoneticPr fontId="5" type="noConversion"/>
  </si>
  <si>
    <t>고용보험 및 산업재해보상보험의보험료
 징수 등에 관한법률 제14조제3항 및 동법 시행령</t>
    <phoneticPr fontId="5" type="noConversion"/>
  </si>
  <si>
    <t>수량</t>
    <phoneticPr fontId="5" type="noConversion"/>
  </si>
  <si>
    <t>단 가</t>
    <phoneticPr fontId="5" type="noConversion"/>
  </si>
  <si>
    <t>금 액</t>
    <phoneticPr fontId="5" type="noConversion"/>
  </si>
  <si>
    <t>2공, 3공, 4공</t>
    <phoneticPr fontId="5" type="noConversion"/>
  </si>
  <si>
    <t>품  명</t>
    <phoneticPr fontId="21" type="noConversion"/>
  </si>
  <si>
    <t>규   격</t>
    <phoneticPr fontId="21" type="noConversion"/>
  </si>
  <si>
    <t>계약예규기준 비율(%)</t>
    <phoneticPr fontId="5" type="noConversion"/>
  </si>
  <si>
    <t>조사적용 비율(%)</t>
    <phoneticPr fontId="5" type="noConversion"/>
  </si>
  <si>
    <t>계약예규기준(%)</t>
    <phoneticPr fontId="15" type="noConversion"/>
  </si>
  <si>
    <t>비  고</t>
    <phoneticPr fontId="8" type="noConversion"/>
  </si>
  <si>
    <t xml:space="preserve">사업장가입자의 연금보험료중 기여금은 사업장가입자 본인이,
 부담금은 사용자가 각각 부담하되, 그 금액은 각각 기준소득월액의
 1천분의 45에 해당하는 금액으로 한다. </t>
    <phoneticPr fontId="5" type="noConversion"/>
  </si>
  <si>
    <t xml:space="preserve">   금속 및 비금속 광업</t>
    <phoneticPr fontId="5" type="noConversion"/>
  </si>
  <si>
    <t xml:space="preserve">   신문·화폐발행, 출판업 및 인쇄업</t>
    <phoneticPr fontId="5" type="noConversion"/>
  </si>
  <si>
    <t>요율</t>
    <phoneticPr fontId="5" type="noConversion"/>
  </si>
  <si>
    <t xml:space="preserve">   도자기 및 기타 요업제품 제조업</t>
  </si>
  <si>
    <t xml:space="preserve">   양식어업 및 어업관련 서비스업</t>
    <phoneticPr fontId="5" type="noConversion"/>
  </si>
  <si>
    <t>19</t>
    <phoneticPr fontId="5" type="noConversion"/>
  </si>
  <si>
    <t>9</t>
    <phoneticPr fontId="5" type="noConversion"/>
  </si>
  <si>
    <t>29</t>
    <phoneticPr fontId="5" type="noConversion"/>
  </si>
  <si>
    <t>33</t>
    <phoneticPr fontId="5" type="noConversion"/>
  </si>
  <si>
    <t>17</t>
    <phoneticPr fontId="5" type="noConversion"/>
  </si>
  <si>
    <t>32</t>
    <phoneticPr fontId="5" type="noConversion"/>
  </si>
  <si>
    <t>7</t>
    <phoneticPr fontId="5" type="noConversion"/>
  </si>
  <si>
    <t>10</t>
    <phoneticPr fontId="5" type="noConversion"/>
  </si>
  <si>
    <t>과업기간(개월)</t>
    <phoneticPr fontId="9" type="noConversion"/>
  </si>
  <si>
    <t>총용역비</t>
    <phoneticPr fontId="9" type="noConversion"/>
  </si>
  <si>
    <t>Ⅰ. 예정원가조사결과</t>
    <phoneticPr fontId="5" type="noConversion"/>
  </si>
  <si>
    <t>Ⅱ. 원가조사의 개요</t>
    <phoneticPr fontId="5" type="noConversion"/>
  </si>
  <si>
    <t>Ⅲ. 원가비목별계산기준</t>
    <phoneticPr fontId="5" type="noConversion"/>
  </si>
  <si>
    <t>Ⅳ. 용역원가계산서</t>
    <phoneticPr fontId="5" type="noConversion"/>
  </si>
  <si>
    <t>목       차</t>
    <phoneticPr fontId="9" type="noConversion"/>
  </si>
  <si>
    <t>Ⅰ.</t>
    <phoneticPr fontId="9" type="noConversion"/>
  </si>
  <si>
    <t>예정원가조사결과 -----------------------------------------------------------------------</t>
    <phoneticPr fontId="9" type="noConversion"/>
  </si>
  <si>
    <t>Ⅱ.</t>
    <phoneticPr fontId="9" type="noConversion"/>
  </si>
  <si>
    <t>원가계산의 개요 --------------------------------------------------------------------</t>
    <phoneticPr fontId="9" type="noConversion"/>
  </si>
  <si>
    <t>Ⅲ.</t>
    <phoneticPr fontId="9" type="noConversion"/>
  </si>
  <si>
    <t>원가비목별계산기준 ------------------------------------------------------------------</t>
    <phoneticPr fontId="9" type="noConversion"/>
  </si>
  <si>
    <t>Ⅳ.</t>
    <phoneticPr fontId="9" type="noConversion"/>
  </si>
  <si>
    <t>용역원가계산서 --------------------------------------------------------------------------</t>
    <phoneticPr fontId="9" type="noConversion"/>
  </si>
  <si>
    <t>Ⅴ.</t>
    <phoneticPr fontId="9" type="noConversion"/>
  </si>
  <si>
    <t>산출근거 ---------------------------------------------------------------------------</t>
    <phoneticPr fontId="122" type="noConversion"/>
  </si>
  <si>
    <t>1.</t>
    <phoneticPr fontId="122" type="noConversion"/>
  </si>
  <si>
    <t>인건비 --------------------------------------------------------------------</t>
    <phoneticPr fontId="122" type="noConversion"/>
  </si>
  <si>
    <t>2.</t>
    <phoneticPr fontId="122" type="noConversion"/>
  </si>
  <si>
    <t>경비 --------------------------------------------------------------------</t>
    <phoneticPr fontId="122" type="noConversion"/>
  </si>
  <si>
    <t>3.</t>
    <phoneticPr fontId="122" type="noConversion"/>
  </si>
  <si>
    <t>일반관리비 --------------------------------------------------------------------</t>
    <phoneticPr fontId="122" type="noConversion"/>
  </si>
  <si>
    <t>4.</t>
    <phoneticPr fontId="122" type="noConversion"/>
  </si>
  <si>
    <t>이윤 --------------------------------------------------------------------</t>
    <phoneticPr fontId="122" type="noConversion"/>
  </si>
  <si>
    <t>5.</t>
    <phoneticPr fontId="122" type="noConversion"/>
  </si>
  <si>
    <t>기업경영분석자료 --------------------------------------------------------------------</t>
    <phoneticPr fontId="122" type="noConversion"/>
  </si>
  <si>
    <t>Ⅴ. 산출근거</t>
    <phoneticPr fontId="5" type="noConversion"/>
  </si>
  <si>
    <t>1.</t>
    <phoneticPr fontId="5" type="noConversion"/>
  </si>
  <si>
    <t>2.</t>
  </si>
  <si>
    <t>경비</t>
    <phoneticPr fontId="5" type="noConversion"/>
  </si>
  <si>
    <t>3.</t>
  </si>
  <si>
    <t>4.</t>
  </si>
  <si>
    <t>이윤</t>
    <phoneticPr fontId="5" type="noConversion"/>
  </si>
  <si>
    <t>5.</t>
  </si>
  <si>
    <t>기업경영분석자료</t>
    <phoneticPr fontId="5" type="noConversion"/>
  </si>
  <si>
    <t>1. 인건비</t>
    <phoneticPr fontId="5" type="noConversion"/>
  </si>
  <si>
    <t>2. 경  비</t>
    <phoneticPr fontId="5" type="noConversion"/>
  </si>
  <si>
    <t>연구용재료비</t>
    <phoneticPr fontId="5" type="noConversion"/>
  </si>
  <si>
    <t>시내교통비</t>
    <phoneticPr fontId="5" type="noConversion"/>
  </si>
  <si>
    <t>기타경비</t>
    <phoneticPr fontId="5" type="noConversion"/>
  </si>
  <si>
    <t>3. 일반관리비</t>
    <phoneticPr fontId="5" type="noConversion"/>
  </si>
  <si>
    <t>4. 이  윤</t>
    <phoneticPr fontId="5" type="noConversion"/>
  </si>
  <si>
    <t>5. 기업경영분석자료</t>
    <phoneticPr fontId="5" type="noConversion"/>
  </si>
  <si>
    <t>[ 중소기업기술정보진흥원 파견사업주 선정 ]</t>
    <phoneticPr fontId="5" type="noConversion"/>
  </si>
  <si>
    <t>일반사무</t>
    <phoneticPr fontId="5" type="noConversion"/>
  </si>
  <si>
    <t>비서</t>
    <phoneticPr fontId="5" type="noConversion"/>
  </si>
  <si>
    <t>직  무</t>
    <phoneticPr fontId="5" type="noConversion"/>
  </si>
  <si>
    <t>직무별(1인) 인건비산출표</t>
    <phoneticPr fontId="5" type="noConversion"/>
  </si>
  <si>
    <t>직무별(1인) 인건비집계표</t>
    <phoneticPr fontId="5" type="noConversion"/>
  </si>
  <si>
    <t>제조-135</t>
    <phoneticPr fontId="5" type="noConversion"/>
  </si>
  <si>
    <t>직무별 경비집계표</t>
    <phoneticPr fontId="14" type="noConversion"/>
  </si>
  <si>
    <t>직무별(1인) 보험료산출표</t>
    <phoneticPr fontId="14" type="noConversion"/>
  </si>
  <si>
    <t>일반사무</t>
    <phoneticPr fontId="5" type="noConversion"/>
  </si>
  <si>
    <t>비서</t>
    <phoneticPr fontId="5" type="noConversion"/>
  </si>
  <si>
    <t>식비산출표</t>
    <phoneticPr fontId="21" type="noConversion"/>
  </si>
  <si>
    <t>식비</t>
    <phoneticPr fontId="21" type="noConversion"/>
  </si>
  <si>
    <t>식비</t>
    <phoneticPr fontId="14" type="noConversion"/>
  </si>
  <si>
    <t xml:space="preserve">&lt; 표 : 18 &gt; </t>
    <phoneticPr fontId="5" type="noConversion"/>
  </si>
  <si>
    <t>일반사무 용역비</t>
    <phoneticPr fontId="9" type="noConversion"/>
  </si>
  <si>
    <t>비서 용역비</t>
    <phoneticPr fontId="5" type="noConversion"/>
  </si>
  <si>
    <t>파견근로자의 원활한 공급 및 체계적 관리</t>
    <phoneticPr fontId="5" type="noConversion"/>
  </si>
  <si>
    <t>파견근로자의 입사, 퇴사, 급여 및 복리후생 관리</t>
    <phoneticPr fontId="5" type="noConversion"/>
  </si>
  <si>
    <t>파견근로자의 중도퇴사 예방을 위한 적극적 방안 마련</t>
    <phoneticPr fontId="5" type="noConversion"/>
  </si>
  <si>
    <t>파견근로자의 신원보증 및 업무 과실 책임 등</t>
    <phoneticPr fontId="5" type="noConversion"/>
  </si>
  <si>
    <t>근로자 파견 관련 법률 및 정보 제공</t>
    <phoneticPr fontId="5" type="noConversion"/>
  </si>
  <si>
    <t>파견근로자에 대한 법정교육 실시</t>
    <phoneticPr fontId="5" type="noConversion"/>
  </si>
  <si>
    <t>파견사업주의 업무</t>
    <phoneticPr fontId="5" type="noConversion"/>
  </si>
  <si>
    <t>파견근로자의 업무</t>
    <phoneticPr fontId="5" type="noConversion"/>
  </si>
  <si>
    <t>가.</t>
    <phoneticPr fontId="5" type="noConversion"/>
  </si>
  <si>
    <t>나.</t>
    <phoneticPr fontId="5" type="noConversion"/>
  </si>
  <si>
    <t>일반사무</t>
    <phoneticPr fontId="5" type="noConversion"/>
  </si>
  <si>
    <t>사무</t>
    <phoneticPr fontId="5" type="noConversion"/>
  </si>
  <si>
    <t>주) 제시된 제안요청서 참조</t>
    <phoneticPr fontId="5" type="noConversion"/>
  </si>
  <si>
    <t>주) 제시된 제안요청서 및 현장여건을 감안하여 투입인원을 적용하였음</t>
    <phoneticPr fontId="30" type="noConversion"/>
  </si>
  <si>
    <t>주 1) 수량 : 제시된 제안요청서에 의거하여 산출하였음</t>
    <phoneticPr fontId="5" type="noConversion"/>
  </si>
  <si>
    <t>주 1) 수량 : 제시된 제안요청서에 의거하여 산출하였음</t>
    <phoneticPr fontId="5" type="noConversion"/>
  </si>
  <si>
    <t>일  반  관  리  비(8%)</t>
    <phoneticPr fontId="9" type="noConversion"/>
  </si>
  <si>
    <t>교육비?</t>
    <phoneticPr fontId="5" type="noConversion"/>
  </si>
  <si>
    <t>교육비</t>
    <phoneticPr fontId="21" type="noConversion"/>
  </si>
  <si>
    <t>주2)</t>
    <phoneticPr fontId="14" type="noConversion"/>
  </si>
  <si>
    <t>주3)</t>
    <phoneticPr fontId="14" type="noConversion"/>
  </si>
  <si>
    <t xml:space="preserve">&lt; 표 : 13 &gt; </t>
    <phoneticPr fontId="5" type="noConversion"/>
  </si>
  <si>
    <t xml:space="preserve">&lt; 표 : 14 &gt; </t>
    <phoneticPr fontId="5" type="noConversion"/>
  </si>
  <si>
    <t xml:space="preserve">&lt; 표 : 15 &gt; </t>
    <phoneticPr fontId="5" type="noConversion"/>
  </si>
  <si>
    <t xml:space="preserve">&lt; 표 : 16 &gt; </t>
    <phoneticPr fontId="5" type="noConversion"/>
  </si>
  <si>
    <t xml:space="preserve">&lt; 표 : 17 &gt; </t>
    <phoneticPr fontId="5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</si>
  <si>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</si>
  <si>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</si>
  <si>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</si>
  <si>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</si>
  <si>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</si>
  <si>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</si>
  <si>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</si>
  <si>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</si>
  <si>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주 2) 제시된 제안요청서 참조(평일근무 : 09:00 ~ 18:00)</t>
    <phoneticPr fontId="30" type="noConversion"/>
  </si>
  <si>
    <t>고용노동부고시 제2015-101호 (2016년 1월 1일부터 시행)</t>
    <phoneticPr fontId="5" type="noConversion"/>
  </si>
  <si>
    <t>77</t>
    <phoneticPr fontId="5" type="noConversion"/>
  </si>
  <si>
    <t>325</t>
    <phoneticPr fontId="5" type="noConversion"/>
  </si>
  <si>
    <t>76</t>
    <phoneticPr fontId="5" type="noConversion"/>
  </si>
  <si>
    <t>71</t>
    <phoneticPr fontId="5" type="noConversion"/>
  </si>
  <si>
    <t>20</t>
    <phoneticPr fontId="5" type="noConversion"/>
  </si>
  <si>
    <t>44</t>
    <phoneticPr fontId="5" type="noConversion"/>
  </si>
  <si>
    <t>24</t>
    <phoneticPr fontId="5" type="noConversion"/>
  </si>
  <si>
    <t>12</t>
    <phoneticPr fontId="5" type="noConversion"/>
  </si>
  <si>
    <t>21</t>
    <phoneticPr fontId="5" type="noConversion"/>
  </si>
  <si>
    <t>29</t>
    <phoneticPr fontId="5" type="noConversion"/>
  </si>
  <si>
    <t>15</t>
    <phoneticPr fontId="5" type="noConversion"/>
  </si>
  <si>
    <t>37</t>
    <phoneticPr fontId="5" type="noConversion"/>
  </si>
  <si>
    <t>11</t>
    <phoneticPr fontId="5" type="noConversion"/>
  </si>
  <si>
    <t>18</t>
    <phoneticPr fontId="5" type="noConversion"/>
  </si>
  <si>
    <t>19</t>
    <phoneticPr fontId="5" type="noConversion"/>
  </si>
  <si>
    <t>7</t>
    <phoneticPr fontId="5" type="noConversion"/>
  </si>
  <si>
    <t>25</t>
    <phoneticPr fontId="5" type="noConversion"/>
  </si>
  <si>
    <t>16</t>
    <phoneticPr fontId="5" type="noConversion"/>
  </si>
  <si>
    <t>28</t>
    <phoneticPr fontId="5" type="noConversion"/>
  </si>
  <si>
    <t>10</t>
    <phoneticPr fontId="5" type="noConversion"/>
  </si>
  <si>
    <t>38</t>
    <phoneticPr fontId="5" type="noConversion"/>
  </si>
  <si>
    <t>9</t>
    <phoneticPr fontId="5" type="noConversion"/>
  </si>
  <si>
    <t>66</t>
    <phoneticPr fontId="5" type="noConversion"/>
  </si>
  <si>
    <t>9</t>
    <phoneticPr fontId="5" type="noConversion"/>
  </si>
  <si>
    <t>14</t>
    <phoneticPr fontId="5" type="noConversion"/>
  </si>
  <si>
    <t>89</t>
    <phoneticPr fontId="5" type="noConversion"/>
  </si>
  <si>
    <t>130</t>
    <phoneticPr fontId="5" type="noConversion"/>
  </si>
  <si>
    <t>30</t>
    <phoneticPr fontId="5" type="noConversion"/>
  </si>
  <si>
    <t>27</t>
    <phoneticPr fontId="5" type="noConversion"/>
  </si>
  <si>
    <t>8</t>
    <phoneticPr fontId="5" type="noConversion"/>
  </si>
  <si>
    <t>주) 고용노동부 고시 제2015-101호(2016년 1월 1일부터 시행)</t>
    <phoneticPr fontId="5" type="noConversion"/>
  </si>
  <si>
    <t>국민연금법 제88조 3항</t>
    <phoneticPr fontId="5" type="noConversion"/>
  </si>
  <si>
    <t>직장가입자의 보험료는 다음 각 호의 구분에 따라 그 각 호에서 정한 자가 납부한다.
  1. 보수월액보험료: 사용자. 이 경우 사업장의 사용자가 2명 이상인 때에는 그 사업장의 
     사용자는 해당 직장가입자의 보험료를 연대하여 납부한다.
  2. 소득월액보험료: 직장가입자
     국민건강보험법 제77조에 의한 보험요율의 표준보수월액의 6.12%(사용자부담 50%,근로자부담 50%)</t>
    <phoneticPr fontId="5" type="noConversion"/>
  </si>
  <si>
    <t>(기본급+제수당+상여금)×3.06%</t>
    <phoneticPr fontId="5" type="noConversion"/>
  </si>
  <si>
    <t>주) 보험료 산출기준 : 해당 비목별 2016년 현재 해당보험료 고시율을 기준하였으며 해당년도 고시율 적용시에는 원가 수정을 전제 함.</t>
    <phoneticPr fontId="5" type="noConversion"/>
  </si>
  <si>
    <t>노동부고시 제2015-95호(2016년 1월 1일부터 시행)의 규정에 의하여 임금채권보장기금
 사업주부담금비율은 0.6/1000(전업종공통)</t>
    <phoneticPr fontId="5" type="noConversion"/>
  </si>
  <si>
    <t>(기본급+제수당+상여금)×0.06%</t>
    <phoneticPr fontId="5" type="noConversion"/>
  </si>
  <si>
    <t>매출액</t>
    <phoneticPr fontId="14" type="noConversion"/>
  </si>
  <si>
    <t>매출원가</t>
    <phoneticPr fontId="14" type="noConversion"/>
  </si>
  <si>
    <t>판매비와일반관리비</t>
    <phoneticPr fontId="14" type="noConversion"/>
  </si>
  <si>
    <t>복리후생비</t>
    <phoneticPr fontId="14" type="noConversion"/>
  </si>
  <si>
    <t>세금과공과</t>
    <phoneticPr fontId="14" type="noConversion"/>
  </si>
  <si>
    <t>감가상각비</t>
    <phoneticPr fontId="14" type="noConversion"/>
  </si>
  <si>
    <t>광고선전비</t>
    <phoneticPr fontId="14" type="noConversion"/>
  </si>
  <si>
    <t>경상개발비.연구비</t>
    <phoneticPr fontId="14" type="noConversion"/>
  </si>
  <si>
    <t>보험료</t>
    <phoneticPr fontId="14" type="noConversion"/>
  </si>
  <si>
    <t>무형자산상각비</t>
    <phoneticPr fontId="10" type="noConversion"/>
  </si>
  <si>
    <t>영업손익</t>
    <phoneticPr fontId="2" type="noConversion"/>
  </si>
  <si>
    <t>영업외수익</t>
    <phoneticPr fontId="14" type="noConversion"/>
  </si>
  <si>
    <t>이자수익</t>
    <phoneticPr fontId="2" type="noConversion"/>
  </si>
  <si>
    <t>배당금수익</t>
    <phoneticPr fontId="2" type="noConversion"/>
  </si>
  <si>
    <t>외환차익</t>
    <phoneticPr fontId="14" type="noConversion"/>
  </si>
  <si>
    <t>투자.유형자산처분이익</t>
    <phoneticPr fontId="10" type="noConversion"/>
  </si>
  <si>
    <t>지분법평가이익</t>
    <phoneticPr fontId="5" type="noConversion"/>
  </si>
  <si>
    <t>기타영업외수익</t>
    <phoneticPr fontId="14" type="noConversion"/>
  </si>
  <si>
    <t>영업외비용</t>
    <phoneticPr fontId="14" type="noConversion"/>
  </si>
  <si>
    <t>이자비용</t>
    <phoneticPr fontId="2" type="noConversion"/>
  </si>
  <si>
    <t>외환차손</t>
    <phoneticPr fontId="2" type="noConversion"/>
  </si>
  <si>
    <t>외화환산손실</t>
    <phoneticPr fontId="2" type="noConversion"/>
  </si>
  <si>
    <t>투자.유형자산처분손실</t>
    <phoneticPr fontId="10" type="noConversion"/>
  </si>
  <si>
    <t>지분법평가손실</t>
    <phoneticPr fontId="10" type="noConversion"/>
  </si>
  <si>
    <t>기타영업외비용</t>
    <phoneticPr fontId="14" type="noConversion"/>
  </si>
  <si>
    <t>법인세비용차감전순손익</t>
    <phoneticPr fontId="5" type="noConversion"/>
  </si>
  <si>
    <t>당기순손익</t>
    <phoneticPr fontId="5" type="noConversion"/>
  </si>
  <si>
    <t>주) 2015년 한국은행발간 기업경영분석자료 CODE NO. N759『기타 사업지원서비스업』참조</t>
    <phoneticPr fontId="117" type="noConversion"/>
  </si>
  <si>
    <t>주간근무</t>
    <phoneticPr fontId="5" type="noConversion"/>
  </si>
  <si>
    <t>주) 예정가격 작성기준(기획재정부계약예규 제281호, 2016.1.1) 제28조 참조</t>
    <phoneticPr fontId="5" type="noConversion"/>
  </si>
  <si>
    <t>기간 : 2016년 3월 1일 ~ 2016년 12월 31일(10개월)</t>
    <phoneticPr fontId="5" type="noConversion"/>
  </si>
  <si>
    <t>2016년 3월 1일 ~ 12월 31일</t>
    <phoneticPr fontId="5" type="noConversion"/>
  </si>
  <si>
    <t xml:space="preserve">&lt; 표 : 19 &gt; </t>
    <phoneticPr fontId="5" type="noConversion"/>
  </si>
  <si>
    <t>Ⅳ. 용역원가계산서</t>
    <phoneticPr fontId="9" type="noConversion"/>
  </si>
</sst>
</file>

<file path=xl/styles.xml><?xml version="1.0" encoding="utf-8"?>
<styleSheet xmlns="http://schemas.openxmlformats.org/spreadsheetml/2006/main">
  <numFmts count="10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);\(#,##0\)"/>
    <numFmt numFmtId="178" formatCode="#,##0_ "/>
    <numFmt numFmtId="179" formatCode="0.0_);[Red]\(0.0\)"/>
    <numFmt numFmtId="180" formatCode="#,##0.000"/>
    <numFmt numFmtId="181" formatCode="_ * #,##0.00_ ;_ * \-#,##0.00_ ;_ * &quot;-&quot;_ ;_ @_ "/>
    <numFmt numFmtId="182" formatCode="0_);[Red]\(0\)"/>
    <numFmt numFmtId="183" formatCode="#,##0_);[Red]\(#,##0\)"/>
    <numFmt numFmtId="184" formatCode="_ * #,##0.00_ ;_ * \-#,##0.00_ ;_ * &quot;-&quot;??_ ;_ @_ "/>
    <numFmt numFmtId="185" formatCode="_-* #,##0.00_-;\-* #,##0.00_-;_-* &quot;-&quot;_-;_-@_-"/>
    <numFmt numFmtId="186" formatCode="mm&quot;월&quot;\ dd&quot;일&quot;"/>
    <numFmt numFmtId="187" formatCode="&quot;₩&quot;#,##0.00;&quot;₩&quot;&quot;₩&quot;\-#,##0.00"/>
    <numFmt numFmtId="188" formatCode="&quot;₩&quot;#,##0.00;[Red]&quot;₩&quot;&quot;₩&quot;&quot;₩&quot;&quot;₩&quot;&quot;₩&quot;&quot;₩&quot;&quot;₩&quot;&quot;₩&quot;\-#,##0.00"/>
    <numFmt numFmtId="189" formatCode="#,##0.00_ "/>
    <numFmt numFmtId="190" formatCode="0.0_ "/>
    <numFmt numFmtId="191" formatCode="0_ "/>
    <numFmt numFmtId="192" formatCode="#,##0.00_);\(#,##0.00\)"/>
    <numFmt numFmtId="193" formatCode="0.000_ "/>
    <numFmt numFmtId="194" formatCode="_ * #,##0_ ;_ * &quot;₩&quot;\!\-#,##0_ ;_ * &quot;-&quot;_ ;_ @_ "/>
    <numFmt numFmtId="195" formatCode="#."/>
    <numFmt numFmtId="196" formatCode="\ "/>
    <numFmt numFmtId="197" formatCode="#,##0.0"/>
    <numFmt numFmtId="198" formatCode="&quot;₩&quot;\!\$#\!\,##0_);[Red]&quot;₩&quot;\!\(&quot;₩&quot;\!\$#\!\,##0&quot;₩&quot;\!\)"/>
    <numFmt numFmtId="199" formatCode="_(&quot;$&quot;* #,##0_);_(&quot;$&quot;* \(#,##0\);_(&quot;$&quot;* &quot;-&quot;_);_(@_)"/>
    <numFmt numFmtId="200" formatCode="0\!.0000000000000000"/>
    <numFmt numFmtId="201" formatCode="&quot;$&quot;#\!\,##0\!.00_);[Red]&quot;₩&quot;\!\(&quot;$&quot;#\!\,##0\!.00&quot;₩&quot;\!\)"/>
    <numFmt numFmtId="202" formatCode="&quot;(&quot;###.00&quot;)&quot;"/>
    <numFmt numFmtId="203" formatCode="&quot;₩&quot;#,##0;[Red]&quot;₩&quot;&quot;₩&quot;\-#,##0"/>
    <numFmt numFmtId="204" formatCode="0.00_);[Red]\(0.00\)"/>
    <numFmt numFmtId="205" formatCode="[Red]\+#;[Red]\-#;[Red]0"/>
    <numFmt numFmtId="206" formatCode="#,##0;[Red]&quot;△&quot;#,##0"/>
    <numFmt numFmtId="207" formatCode="#,##0_ ;[Red]&quot;△&quot;#,##0\ "/>
    <numFmt numFmtId="208" formatCode="0.00;[Red]0.00"/>
    <numFmt numFmtId="209" formatCode="_-* #,##0.0_-;&quot;₩&quot;\!\-* #,##0.0_-;_-* &quot;-&quot;_-;_-@_-"/>
    <numFmt numFmtId="210" formatCode="#,##0;[Red]&quot;-&quot;#,##0"/>
    <numFmt numFmtId="211" formatCode="#,##0.0;[Red]#,##0.0;&quot; &quot;"/>
    <numFmt numFmtId="212" formatCode="0\ \ "/>
    <numFmt numFmtId="213" formatCode="#,##0\ \ "/>
    <numFmt numFmtId="214" formatCode="_(* #,##0_);_(* \(#,##0\);_(* &quot;-&quot;_);_(@_)"/>
    <numFmt numFmtId="215" formatCode="0.000"/>
    <numFmt numFmtId="216" formatCode="0.0000%"/>
    <numFmt numFmtId="217" formatCode="#,##0.0000"/>
    <numFmt numFmtId="218" formatCode="#,##0.00;[Red]#,##0.00;&quot; &quot;"/>
    <numFmt numFmtId="219" formatCode="&quot;₩&quot;\ \ #,##0\ &quot;원정&quot;;\-&quot;₩&quot;#,##0"/>
    <numFmt numFmtId="220" formatCode="&quot;₩&quot;#,##0;&quot;₩&quot;&quot;₩&quot;&quot;₩&quot;&quot;₩&quot;\-#,##0"/>
    <numFmt numFmtId="221" formatCode="General_)"/>
    <numFmt numFmtId="222" formatCode="#,##0;[Red]#,##0"/>
    <numFmt numFmtId="223" formatCode="0.000000"/>
    <numFmt numFmtId="224" formatCode="0.0%;[Red]&quot;△&quot;0.0%"/>
    <numFmt numFmtId="225" formatCode="0.00%;[Red]&quot;△&quot;0.00%"/>
    <numFmt numFmtId="226" formatCode="#,##0_ ;[Red]\-#,##0\ "/>
    <numFmt numFmtId="227" formatCode="0.0%"/>
    <numFmt numFmtId="228" formatCode="@\ &quot;주임&quot;"/>
    <numFmt numFmtId="229" formatCode="_-* #,##0;\-* #,##0;_-* &quot;-&quot;;_-@"/>
    <numFmt numFmtId="230" formatCode="_ &quot;₩&quot;* #,##0_ ;_ &quot;₩&quot;* &quot;₩&quot;&quot;₩&quot;&quot;₩&quot;&quot;₩&quot;\-#,##0_ ;_ &quot;₩&quot;* &quot;-&quot;_ ;_ @_ "/>
    <numFmt numFmtId="231" formatCode="&quot;₩&quot;#,##0.00;&quot;₩&quot;&quot;₩&quot;&quot;₩&quot;&quot;₩&quot;&quot;₩&quot;\-#,##0.00"/>
    <numFmt numFmtId="232" formatCode="_ &quot;₩&quot;* #,##0.00_ ;_ &quot;₩&quot;* &quot;₩&quot;&quot;₩&quot;\-#,##0.00_ ;_ &quot;₩&quot;* &quot;-&quot;??_ ;_ @_ "/>
    <numFmt numFmtId="233" formatCode="&quot;(@&quot;#0.0&quot;)&quot;"/>
    <numFmt numFmtId="234" formatCode="_ &quot;₩&quot;* #,##0_ ;_ &quot;₩&quot;* &quot;₩&quot;\-#,##0_ ;_ &quot;₩&quot;* &quot;-&quot;_ ;_ @_ "/>
    <numFmt numFmtId="235" formatCode="#\!\,##0;&quot;₩&quot;\!\-#\!\,##0\!.00"/>
    <numFmt numFmtId="236" formatCode="#,##0;\-#,##0.00"/>
    <numFmt numFmtId="237" formatCode="0.0"/>
    <numFmt numFmtId="238" formatCode="000.000"/>
    <numFmt numFmtId="239" formatCode="#,##0;&quot;-&quot;#,##0"/>
    <numFmt numFmtId="240" formatCode="&quot;₩&quot;#,##0;[Red]&quot;₩&quot;&quot;₩&quot;&quot;₩&quot;&quot;₩&quot;\-#,##0"/>
    <numFmt numFmtId="241" formatCode="_(* #,##0.00_);_(* \(#,##0.00\);_(* &quot;-&quot;??_);_(@_)"/>
    <numFmt numFmtId="242" formatCode="#,##0.0#####\ ;[Red]\-#,##0.0#####\ "/>
    <numFmt numFmtId="243" formatCode="&quot;M-S3-014-&quot;\ ###&quot;&quot;\ "/>
    <numFmt numFmtId="244" formatCode="&quot;004-30-&quot;\ ###&quot;호&quot;\ "/>
    <numFmt numFmtId="245" formatCode="&quot;M-S3-016-&quot;\ ###&quot;&quot;\ "/>
    <numFmt numFmtId="246" formatCode="&quot;M-S3-004-&quot;\ ###&quot;&quot;\ "/>
    <numFmt numFmtId="247" formatCode="_-* #,##0.00_-;&quot;₩&quot;&quot;₩&quot;\-* #,##0.00_-;_-* &quot;-&quot;??_-;_-@_-"/>
    <numFmt numFmtId="248" formatCode="_-&quot;₩&quot;* #,##0.00_-;&quot;₩&quot;&quot;₩&quot;\-&quot;₩&quot;* #,##0.00_-;_-&quot;₩&quot;* &quot;-&quot;??_-;_-@_-"/>
    <numFmt numFmtId="249" formatCode="&quot;₩&quot;#,##0.00;&quot;₩&quot;&quot;₩&quot;&quot;₩&quot;&quot;₩&quot;\-#,##0.00"/>
    <numFmt numFmtId="250" formatCode="&quot;$&quot;#,##0.00_);\(&quot;$&quot;#,##0.00\)"/>
    <numFmt numFmtId="251" formatCode="_ &quot;₩&quot;* #,##0_ ;_ &quot;₩&quot;* \-#,##0_ ;_ &quot;₩&quot;* &quot;-&quot;_ ;_ @_ "/>
    <numFmt numFmtId="252" formatCode="_ &quot;₩&quot;* #,##0.00_ ;_ &quot;₩&quot;* \-#,##0.00_ ;_ &quot;₩&quot;* &quot;-&quot;??_ ;_ @_ "/>
    <numFmt numFmtId="253" formatCode="0000000000000"/>
    <numFmt numFmtId="254" formatCode="_-* #,##0.0000_-;\-* #,##0.0000_-;_-* &quot;-&quot;??_-;_-@_-"/>
    <numFmt numFmtId="255" formatCode="&quot;(&quot;\ #,##0&quot;)&quot;"/>
    <numFmt numFmtId="256" formatCode="&quot;$&quot;#,##0_);\(&quot;$&quot;#,##0\)"/>
    <numFmt numFmtId="257" formatCode="yy\.mm\.dd"/>
    <numFmt numFmtId="258" formatCode="&quot;$&quot;#,##0_);[Red]\(&quot;$&quot;#,##0\)"/>
    <numFmt numFmtId="259" formatCode="#,##0.00\ &quot;Pts&quot;;\-#,##0.00\ &quot;Pts&quot;"/>
    <numFmt numFmtId="260" formatCode="&quot;₩&quot;#,##0;[Red]&quot;₩&quot;&quot;₩&quot;&quot;₩&quot;&quot;₩&quot;&quot;₩&quot;&quot;₩&quot;&quot;₩&quot;&quot;₩&quot;&quot;₩&quot;\-#,##0"/>
    <numFmt numFmtId="261" formatCode="0.00000000_ "/>
    <numFmt numFmtId="262" formatCode="_-[$€-2]* #,##0.00_-;&quot;₩&quot;\!\-[$€-2]* #,##0.00_-;_-[$€-2]* &quot;-&quot;??_-"/>
    <numFmt numFmtId="263" formatCode="00.00"/>
    <numFmt numFmtId="264" formatCode="#,###"/>
    <numFmt numFmtId="265" formatCode="_-* #,##0.00\ &quot;Kc&quot;_-;\-* #,##0.00\ &quot;Kc&quot;_-;_-* &quot;-&quot;??\ &quot;Kc&quot;_-;_-@_-"/>
    <numFmt numFmtId="266" formatCode="0.00;0.00;\-"/>
    <numFmt numFmtId="267" formatCode="#,##0.0;[Red]&quot;-&quot;#,##0.0"/>
    <numFmt numFmtId="268" formatCode="_-* #,##0\ &quot;Pts&quot;_-;\-* #,##0\ &quot;Pts&quot;_-;_-* &quot;-&quot;\ &quot;Pts&quot;_-;_-@_-"/>
    <numFmt numFmtId="269" formatCode="_-&quot;£&quot;* #,##0_-;\-&quot;£&quot;* #,##0_-;_-&quot;£&quot;* &quot;-&quot;_-;_-@_-"/>
    <numFmt numFmtId="270" formatCode="_-&quot;£&quot;* #,##0.00_-;\-&quot;£&quot;* #,##0.00_-;_-&quot;£&quot;* &quot;-&quot;??_-;_-@_-"/>
    <numFmt numFmtId="271" formatCode="#,##0\ &quot;DM&quot;;[Red]\-#,##0\ &quot;DM&quot;"/>
    <numFmt numFmtId="272" formatCode="#,##0.00\ &quot;DM&quot;;[Red]\-#,##0.00\ &quot;DM&quot;"/>
    <numFmt numFmtId="273" formatCode="_ * #,##0.0_ ;_ * \-#,##0.0_ ;_ * &quot;-&quot;_ ;_ @_ "/>
  </numFmts>
  <fonts count="1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20"/>
      <name val="굴림체"/>
      <family val="3"/>
      <charset val="129"/>
    </font>
    <font>
      <sz val="20"/>
      <name val="바탕체"/>
      <family val="1"/>
      <charset val="129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1"/>
      <name val="바탕체"/>
      <family val="1"/>
      <charset val="129"/>
    </font>
    <font>
      <sz val="20"/>
      <color indexed="8"/>
      <name val="바탕체"/>
      <family val="1"/>
      <charset val="129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0"/>
      <color indexed="8"/>
      <name val="바탕체"/>
      <family val="1"/>
      <charset val="129"/>
    </font>
    <font>
      <sz val="14"/>
      <name val="뼻뮝"/>
      <family val="3"/>
      <charset val="129"/>
    </font>
    <font>
      <sz val="11"/>
      <name val="돋움체"/>
      <family val="3"/>
      <charset val="129"/>
    </font>
    <font>
      <sz val="10"/>
      <name val="굴림체"/>
      <family val="3"/>
      <charset val="129"/>
    </font>
    <font>
      <sz val="12"/>
      <name val="명조"/>
      <family val="3"/>
      <charset val="129"/>
    </font>
    <font>
      <sz val="20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u/>
      <sz val="10"/>
      <color indexed="8"/>
      <name val="바탕체"/>
      <family val="1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14"/>
      <name val="바탕체"/>
      <family val="1"/>
      <charset val="129"/>
    </font>
    <font>
      <sz val="16"/>
      <name val="바탕체"/>
      <family val="1"/>
      <charset val="129"/>
    </font>
    <font>
      <sz val="10"/>
      <color indexed="10"/>
      <name val="바탕체"/>
      <family val="1"/>
      <charset val="129"/>
    </font>
    <font>
      <b/>
      <sz val="10"/>
      <name val="바탕체"/>
      <family val="1"/>
      <charset val="129"/>
    </font>
    <font>
      <sz val="1"/>
      <color indexed="8"/>
      <name val="Courier"/>
      <family val="3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굴림체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u/>
      <sz val="10"/>
      <color indexed="14"/>
      <name val="MS Sans Serif"/>
      <family val="2"/>
    </font>
    <font>
      <sz val="1"/>
      <color indexed="0"/>
      <name val="Courier"/>
      <family val="3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u/>
      <sz val="8.8000000000000007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MS Sans Serif"/>
      <family val="2"/>
    </font>
    <font>
      <sz val="12"/>
      <name val="±¼¸²A¼"/>
      <family val="3"/>
    </font>
    <font>
      <sz val="11"/>
      <name val="µ¸¿òÃ¼"/>
      <family val="3"/>
      <charset val="129"/>
    </font>
    <font>
      <sz val="10"/>
      <name val="±¼¸²A¼"/>
      <family val="1"/>
      <charset val="129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0"/>
      <color indexed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Futura Bk BT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sz val="10"/>
      <color indexed="10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b/>
      <sz val="12"/>
      <name val="휴먼모음T"/>
      <family val="1"/>
      <charset val="129"/>
    </font>
    <font>
      <sz val="12"/>
      <color indexed="9"/>
      <name val="바탕체"/>
      <family val="1"/>
      <charset val="129"/>
    </font>
    <font>
      <sz val="24"/>
      <name val="바탕체"/>
      <family val="1"/>
      <charset val="129"/>
    </font>
    <font>
      <b/>
      <sz val="24"/>
      <name val="휴먼모음T"/>
      <family val="1"/>
      <charset val="129"/>
    </font>
    <font>
      <sz val="24"/>
      <name val="휴먼모음T"/>
      <family val="1"/>
      <charset val="129"/>
    </font>
    <font>
      <b/>
      <sz val="18"/>
      <name val="휴먼모음T"/>
      <family val="1"/>
      <charset val="129"/>
    </font>
    <font>
      <sz val="18"/>
      <name val="휴먼모음T"/>
      <family val="1"/>
      <charset val="129"/>
    </font>
    <font>
      <sz val="13"/>
      <name val="휴먼모음T"/>
      <family val="1"/>
      <charset val="129"/>
    </font>
    <font>
      <b/>
      <sz val="13"/>
      <name val="휴먼모음T"/>
      <family val="1"/>
      <charset val="129"/>
    </font>
    <font>
      <sz val="10"/>
      <color rgb="FFFF0000"/>
      <name val="바탕체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20"/>
      <name val="바탕체"/>
      <family val="1"/>
      <charset val="129"/>
    </font>
    <font>
      <b/>
      <sz val="20"/>
      <name val="바탕체"/>
      <family val="1"/>
      <charset val="129"/>
    </font>
    <font>
      <sz val="28"/>
      <name val="옛체"/>
      <family val="1"/>
      <charset val="129"/>
    </font>
    <font>
      <strike/>
      <sz val="12"/>
      <name val="바탕체"/>
      <family val="1"/>
      <charset val="129"/>
    </font>
    <font>
      <sz val="25"/>
      <name val="바탕체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2639">
    <xf numFmtId="0" fontId="0" fillId="0" borderId="0"/>
    <xf numFmtId="0" fontId="22" fillId="0" borderId="1">
      <alignment horizontal="center"/>
    </xf>
    <xf numFmtId="0" fontId="23" fillId="0" borderId="0" applyFont="0" applyFill="0" applyBorder="0" applyAlignment="0" applyProtection="0"/>
    <xf numFmtId="0" fontId="10" fillId="0" borderId="0"/>
    <xf numFmtId="0" fontId="10" fillId="0" borderId="0"/>
    <xf numFmtId="41" fontId="3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41" fontId="3" fillId="0" borderId="0" applyFont="0" applyFill="0" applyBorder="0" applyAlignment="0" applyProtection="0"/>
    <xf numFmtId="41" fontId="18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0" fillId="0" borderId="0"/>
    <xf numFmtId="0" fontId="3" fillId="0" borderId="0"/>
    <xf numFmtId="0" fontId="11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0" fillId="0" borderId="0"/>
    <xf numFmtId="0" fontId="15" fillId="0" borderId="0"/>
    <xf numFmtId="0" fontId="8" fillId="0" borderId="0"/>
    <xf numFmtId="0" fontId="20" fillId="0" borderId="0"/>
    <xf numFmtId="0" fontId="12" fillId="0" borderId="0"/>
    <xf numFmtId="0" fontId="10" fillId="0" borderId="0"/>
    <xf numFmtId="0" fontId="24" fillId="0" borderId="0"/>
    <xf numFmtId="187" fontId="3" fillId="0" borderId="0" applyFont="0" applyFill="0" applyBorder="0" applyAlignment="0" applyProtection="0"/>
    <xf numFmtId="38" fontId="25" fillId="2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3">
      <alignment horizontal="left" vertical="center"/>
    </xf>
    <xf numFmtId="10" fontId="25" fillId="2" borderId="4" applyNumberFormat="0" applyBorder="0" applyAlignment="0" applyProtection="0"/>
    <xf numFmtId="0" fontId="28" fillId="0" borderId="5"/>
    <xf numFmtId="188" fontId="3" fillId="0" borderId="0"/>
    <xf numFmtId="10" fontId="23" fillId="0" borderId="0" applyFont="0" applyFill="0" applyBorder="0" applyAlignment="0" applyProtection="0"/>
    <xf numFmtId="0" fontId="28" fillId="0" borderId="0"/>
    <xf numFmtId="195" fontId="37" fillId="0" borderId="0">
      <protection locked="0"/>
    </xf>
    <xf numFmtId="196" fontId="10" fillId="0" borderId="0" applyFill="0" applyBorder="0" applyProtection="0"/>
    <xf numFmtId="0" fontId="4" fillId="0" borderId="0"/>
    <xf numFmtId="0" fontId="15" fillId="0" borderId="0"/>
    <xf numFmtId="0" fontId="4" fillId="0" borderId="6">
      <alignment horizontal="centerContinuous" vertical="center"/>
    </xf>
    <xf numFmtId="3" fontId="10" fillId="0" borderId="0">
      <alignment vertical="center"/>
    </xf>
    <xf numFmtId="197" fontId="10" fillId="0" borderId="0">
      <alignment vertical="center"/>
    </xf>
    <xf numFmtId="4" fontId="10" fillId="0" borderId="0">
      <alignment vertical="center"/>
    </xf>
    <xf numFmtId="180" fontId="10" fillId="0" borderId="0">
      <alignment vertical="center"/>
    </xf>
    <xf numFmtId="3" fontId="11" fillId="0" borderId="4"/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02" fontId="3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5" fillId="0" borderId="0">
      <alignment vertical="center"/>
    </xf>
    <xf numFmtId="0" fontId="40" fillId="0" borderId="0" applyFont="0" applyFill="0" applyBorder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4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23" fillId="0" borderId="0"/>
    <xf numFmtId="0" fontId="42" fillId="0" borderId="0"/>
    <xf numFmtId="0" fontId="10" fillId="0" borderId="0"/>
    <xf numFmtId="195" fontId="37" fillId="0" borderId="0">
      <protection locked="0"/>
    </xf>
    <xf numFmtId="195" fontId="37" fillId="0" borderId="0">
      <protection locked="0"/>
    </xf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195" fontId="37" fillId="0" borderId="0">
      <protection locked="0"/>
    </xf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03" fontId="2" fillId="0" borderId="0" applyFont="0" applyFill="0" applyBorder="0" applyAlignment="0" applyProtection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195" fontId="37" fillId="0" borderId="0">
      <protection locked="0"/>
    </xf>
    <xf numFmtId="0" fontId="23" fillId="0" borderId="0"/>
    <xf numFmtId="0" fontId="4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42" fillId="0" borderId="0"/>
    <xf numFmtId="0" fontId="23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/>
    <xf numFmtId="0" fontId="42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23" fillId="0" borderId="0"/>
    <xf numFmtId="195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4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42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176" fontId="11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19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42" fillId="0" borderId="0"/>
    <xf numFmtId="0" fontId="23" fillId="0" borderId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42" fillId="0" borderId="0"/>
    <xf numFmtId="176" fontId="11" fillId="0" borderId="0" applyFont="0" applyFill="0" applyBorder="0" applyAlignment="0" applyProtection="0"/>
    <xf numFmtId="0" fontId="42" fillId="0" borderId="0"/>
    <xf numFmtId="176" fontId="1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/>
    <xf numFmtId="0" fontId="23" fillId="0" borderId="0"/>
    <xf numFmtId="0" fontId="19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9" fillId="0" borderId="0" applyFont="0" applyFill="0" applyBorder="0" applyAlignment="0" applyProtection="0"/>
    <xf numFmtId="0" fontId="23" fillId="0" borderId="0"/>
    <xf numFmtId="0" fontId="4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42" fillId="0" borderId="0"/>
    <xf numFmtId="0" fontId="23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203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42" fillId="0" borderId="0"/>
    <xf numFmtId="0" fontId="23" fillId="0" borderId="0"/>
    <xf numFmtId="0" fontId="10" fillId="0" borderId="0"/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176" fontId="11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19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10" fillId="0" borderId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3" fontId="2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5" fontId="37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2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42" fillId="0" borderId="0"/>
    <xf numFmtId="0" fontId="23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42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42" fillId="0" borderId="0"/>
    <xf numFmtId="0" fontId="10" fillId="0" borderId="0"/>
    <xf numFmtId="203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203" fontId="2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23" fillId="0" borderId="0"/>
    <xf numFmtId="0" fontId="19" fillId="0" borderId="0"/>
    <xf numFmtId="0" fontId="19" fillId="0" borderId="0"/>
    <xf numFmtId="195" fontId="37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42" fillId="0" borderId="0"/>
    <xf numFmtId="0" fontId="42" fillId="0" borderId="0"/>
    <xf numFmtId="176" fontId="11" fillId="0" borderId="0" applyFont="0" applyFill="0" applyBorder="0" applyAlignment="0" applyProtection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0" fontId="23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195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2" fillId="0" borderId="0"/>
    <xf numFmtId="0" fontId="37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38" fillId="0" borderId="0" applyFont="0" applyFill="0" applyBorder="0" applyProtection="0">
      <alignment vertical="center"/>
    </xf>
    <xf numFmtId="206" fontId="38" fillId="0" borderId="0">
      <alignment vertical="center"/>
    </xf>
    <xf numFmtId="207" fontId="3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3" fillId="0" borderId="0"/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176" fontId="12" fillId="0" borderId="4">
      <alignment vertical="center"/>
    </xf>
    <xf numFmtId="9" fontId="4" fillId="0" borderId="0">
      <alignment vertical="center"/>
    </xf>
    <xf numFmtId="3" fontId="11" fillId="0" borderId="4"/>
    <xf numFmtId="0" fontId="4" fillId="0" borderId="0">
      <alignment vertical="center"/>
    </xf>
    <xf numFmtId="3" fontId="11" fillId="0" borderId="4"/>
    <xf numFmtId="10" fontId="4" fillId="0" borderId="0">
      <alignment vertical="center"/>
    </xf>
    <xf numFmtId="0" fontId="4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176" fontId="31" fillId="0" borderId="35" applyBorder="0">
      <alignment vertical="center"/>
    </xf>
    <xf numFmtId="210" fontId="44" fillId="0" borderId="0">
      <alignment vertical="center"/>
    </xf>
    <xf numFmtId="211" fontId="45" fillId="0" borderId="0">
      <alignment vertical="center"/>
    </xf>
    <xf numFmtId="19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3" fontId="23" fillId="0" borderId="9" applyFont="0" applyFill="0" applyBorder="0" applyAlignment="0" applyProtection="0">
      <alignment horizontal="center"/>
    </xf>
    <xf numFmtId="0" fontId="8" fillId="0" borderId="0">
      <alignment horizontal="center" vertical="center"/>
    </xf>
    <xf numFmtId="3" fontId="46" fillId="0" borderId="33">
      <alignment horizontal="right" vertical="center"/>
    </xf>
    <xf numFmtId="3" fontId="46" fillId="0" borderId="33">
      <alignment horizontal="right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15" fillId="0" borderId="0"/>
    <xf numFmtId="0" fontId="8" fillId="0" borderId="0">
      <alignment horizontal="center" vertical="center"/>
    </xf>
    <xf numFmtId="0" fontId="8" fillId="0" borderId="0">
      <alignment horizontal="center" vertical="center"/>
    </xf>
    <xf numFmtId="41" fontId="10" fillId="0" borderId="0">
      <alignment horizontal="center" vertical="center"/>
    </xf>
    <xf numFmtId="214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15" fontId="47" fillId="0" borderId="0">
      <alignment horizontal="center" vertical="center"/>
    </xf>
    <xf numFmtId="214" fontId="10" fillId="0" borderId="0">
      <alignment horizontal="center" vertical="center"/>
    </xf>
    <xf numFmtId="41" fontId="10" fillId="0" borderId="0">
      <alignment horizontal="center" vertical="center"/>
    </xf>
    <xf numFmtId="0" fontId="15" fillId="0" borderId="0"/>
    <xf numFmtId="0" fontId="8" fillId="0" borderId="0">
      <alignment horizontal="center" vertical="center"/>
    </xf>
    <xf numFmtId="0" fontId="8" fillId="0" borderId="0">
      <alignment horizontal="center" vertical="center"/>
    </xf>
    <xf numFmtId="0" fontId="15" fillId="0" borderId="0"/>
    <xf numFmtId="3" fontId="46" fillId="0" borderId="33">
      <alignment horizontal="right"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8" fontId="3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 applyNumberFormat="0" applyFill="0" applyBorder="0" applyAlignment="0" applyProtection="0"/>
    <xf numFmtId="176" fontId="48" fillId="0" borderId="0" applyFont="0" applyFill="0" applyBorder="0" applyAlignment="0" applyProtection="0"/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10" fontId="49" fillId="0" borderId="0" applyFont="0" applyFill="0" applyBorder="0" applyAlignment="0" applyProtection="0"/>
    <xf numFmtId="2" fontId="46" fillId="0" borderId="33">
      <alignment horizontal="right" vertical="center"/>
    </xf>
    <xf numFmtId="0" fontId="10" fillId="0" borderId="36">
      <alignment horizontal="center"/>
    </xf>
    <xf numFmtId="2" fontId="46" fillId="0" borderId="33">
      <alignment horizontal="right" vertical="center"/>
    </xf>
    <xf numFmtId="218" fontId="38" fillId="0" borderId="0">
      <alignment vertical="center"/>
    </xf>
    <xf numFmtId="0" fontId="37" fillId="0" borderId="0">
      <protection locked="0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43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9" fontId="10" fillId="0" borderId="0">
      <protection locked="0"/>
    </xf>
    <xf numFmtId="0" fontId="10" fillId="0" borderId="0"/>
    <xf numFmtId="0" fontId="51" fillId="0" borderId="0"/>
    <xf numFmtId="0" fontId="52" fillId="0" borderId="37">
      <alignment horizontal="center" vertical="center"/>
    </xf>
    <xf numFmtId="183" fontId="15" fillId="0" borderId="0"/>
    <xf numFmtId="220" fontId="1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20" fillId="0" borderId="0"/>
    <xf numFmtId="0" fontId="38" fillId="0" borderId="0">
      <alignment vertical="center"/>
    </xf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0" fontId="8" fillId="0" borderId="0"/>
    <xf numFmtId="222" fontId="55" fillId="0" borderId="38">
      <alignment horizontal="right" vertical="center"/>
    </xf>
    <xf numFmtId="183" fontId="8" fillId="0" borderId="0"/>
    <xf numFmtId="0" fontId="56" fillId="0" borderId="0" applyFont="0" applyBorder="0" applyAlignment="0">
      <alignment horizontal="left" vertical="center"/>
    </xf>
    <xf numFmtId="0" fontId="2" fillId="0" borderId="0">
      <protection locked="0"/>
    </xf>
    <xf numFmtId="0" fontId="37" fillId="0" borderId="0">
      <protection locked="0"/>
    </xf>
    <xf numFmtId="0" fontId="57" fillId="0" borderId="0">
      <alignment vertical="center"/>
    </xf>
    <xf numFmtId="3" fontId="22" fillId="0" borderId="39">
      <alignment horizontal="center"/>
    </xf>
    <xf numFmtId="0" fontId="58" fillId="0" borderId="13">
      <alignment vertical="center"/>
    </xf>
    <xf numFmtId="1" fontId="8" fillId="0" borderId="4" applyFill="0" applyBorder="0">
      <alignment horizontal="center"/>
    </xf>
    <xf numFmtId="0" fontId="59" fillId="0" borderId="38">
      <alignment horizontal="center" vertical="center"/>
    </xf>
    <xf numFmtId="0" fontId="10" fillId="4" borderId="0">
      <alignment horizontal="left"/>
    </xf>
    <xf numFmtId="0" fontId="37" fillId="0" borderId="0">
      <protection locked="0"/>
    </xf>
    <xf numFmtId="0" fontId="60" fillId="0" borderId="0" applyNumberForma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19" fillId="0" borderId="30">
      <alignment vertical="center"/>
    </xf>
    <xf numFmtId="0" fontId="10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8" fillId="0" borderId="0" applyNumberFormat="0" applyFont="0" applyFill="0" applyBorder="0" applyProtection="0">
      <alignment horizontal="distributed" vertical="center" justifyLastLine="1"/>
    </xf>
    <xf numFmtId="195" fontId="61" fillId="0" borderId="0">
      <protection locked="0"/>
    </xf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10" fontId="31" fillId="0" borderId="0">
      <alignment vertical="center"/>
    </xf>
    <xf numFmtId="195" fontId="61" fillId="0" borderId="0">
      <protection locked="0"/>
    </xf>
    <xf numFmtId="224" fontId="38" fillId="0" borderId="0" applyFont="0" applyFill="0" applyBorder="0" applyProtection="0">
      <alignment horizontal="center" vertical="center"/>
    </xf>
    <xf numFmtId="225" fontId="38" fillId="0" borderId="0" applyFont="0" applyFill="0" applyBorder="0" applyProtection="0">
      <alignment horizontal="center" vertical="center"/>
    </xf>
    <xf numFmtId="9" fontId="8" fillId="2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226" fontId="38" fillId="0" borderId="0" applyFont="0" applyFill="0" applyBorder="0" applyAlignment="0" applyProtection="0"/>
    <xf numFmtId="227" fontId="38" fillId="0" borderId="0" applyFont="0" applyFill="0" applyBorder="0" applyAlignment="0" applyProtection="0"/>
    <xf numFmtId="0" fontId="62" fillId="0" borderId="0"/>
    <xf numFmtId="0" fontId="2" fillId="0" borderId="16">
      <alignment horizontal="center" vertical="center"/>
    </xf>
    <xf numFmtId="0" fontId="62" fillId="0" borderId="0"/>
    <xf numFmtId="176" fontId="63" fillId="0" borderId="14">
      <alignment vertical="center"/>
    </xf>
    <xf numFmtId="228" fontId="2" fillId="0" borderId="17" applyBorder="0"/>
    <xf numFmtId="0" fontId="38" fillId="0" borderId="0" applyNumberFormat="0" applyFont="0" applyFill="0" applyBorder="0" applyProtection="0">
      <alignment horizontal="centerContinuous" vertical="center"/>
    </xf>
    <xf numFmtId="38" fontId="12" fillId="0" borderId="0">
      <alignment vertical="center" wrapText="1"/>
    </xf>
    <xf numFmtId="3" fontId="38" fillId="0" borderId="4"/>
    <xf numFmtId="0" fontId="38" fillId="0" borderId="4"/>
    <xf numFmtId="3" fontId="38" fillId="0" borderId="40"/>
    <xf numFmtId="3" fontId="38" fillId="0" borderId="41"/>
    <xf numFmtId="0" fontId="36" fillId="0" borderId="4"/>
    <xf numFmtId="0" fontId="64" fillId="0" borderId="0">
      <alignment horizontal="center"/>
    </xf>
    <xf numFmtId="0" fontId="48" fillId="0" borderId="42">
      <alignment horizontal="center"/>
    </xf>
    <xf numFmtId="49" fontId="15" fillId="0" borderId="0">
      <alignment horizontal="distributed" vertical="center" wrapText="1"/>
    </xf>
    <xf numFmtId="3" fontId="65" fillId="0" borderId="0">
      <alignment vertical="center" wrapText="1"/>
    </xf>
    <xf numFmtId="3" fontId="66" fillId="0" borderId="0">
      <alignment vertical="center" wrapText="1"/>
    </xf>
    <xf numFmtId="0" fontId="59" fillId="0" borderId="38">
      <alignment horizontal="center" vertical="center"/>
    </xf>
    <xf numFmtId="229" fontId="31" fillId="0" borderId="0">
      <alignment vertical="center"/>
    </xf>
    <xf numFmtId="176" fontId="32" fillId="0" borderId="14">
      <alignment vertical="center"/>
    </xf>
    <xf numFmtId="210" fontId="6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230" fontId="59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231" fontId="5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232" fontId="59" fillId="0" borderId="0" applyFont="0" applyFill="0" applyBorder="0" applyAlignment="0" applyProtection="0"/>
    <xf numFmtId="233" fontId="59" fillId="0" borderId="0" applyFont="0" applyFill="0" applyBorder="0" applyAlignment="0" applyProtection="0"/>
    <xf numFmtId="0" fontId="10" fillId="0" borderId="0" applyFont="0" applyFill="0" applyBorder="0" applyAlignment="0" applyProtection="0"/>
    <xf numFmtId="233" fontId="59" fillId="0" borderId="0" applyFont="0" applyFill="0" applyBorder="0" applyAlignment="0" applyProtection="0"/>
    <xf numFmtId="0" fontId="10" fillId="0" borderId="0"/>
    <xf numFmtId="0" fontId="10" fillId="0" borderId="0"/>
    <xf numFmtId="0" fontId="42" fillId="0" borderId="0"/>
    <xf numFmtId="0" fontId="4" fillId="0" borderId="0"/>
    <xf numFmtId="0" fontId="10" fillId="0" borderId="0"/>
    <xf numFmtId="0" fontId="10" fillId="0" borderId="0"/>
    <xf numFmtId="176" fontId="11" fillId="0" borderId="0" applyFont="0" applyFill="0" applyBorder="0" applyAlignment="0" applyProtection="0"/>
    <xf numFmtId="0" fontId="4" fillId="0" borderId="0"/>
    <xf numFmtId="23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176" fontId="10" fillId="0" borderId="21"/>
    <xf numFmtId="0" fontId="40" fillId="0" borderId="31"/>
    <xf numFmtId="0" fontId="68" fillId="0" borderId="0" applyNumberFormat="0" applyFill="0" applyBorder="0" applyAlignment="0" applyProtection="0">
      <alignment vertical="top"/>
      <protection locked="0"/>
    </xf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0" fontId="70" fillId="0" borderId="0">
      <alignment vertical="center"/>
    </xf>
    <xf numFmtId="0" fontId="71" fillId="0" borderId="0">
      <alignment horizontal="center" vertical="center"/>
    </xf>
    <xf numFmtId="0" fontId="23" fillId="0" borderId="0"/>
    <xf numFmtId="4" fontId="37" fillId="0" borderId="0">
      <protection locked="0"/>
    </xf>
    <xf numFmtId="0" fontId="20" fillId="0" borderId="0"/>
    <xf numFmtId="4" fontId="37" fillId="0" borderId="0">
      <protection locked="0"/>
    </xf>
    <xf numFmtId="240" fontId="10" fillId="0" borderId="0">
      <protection locked="0"/>
    </xf>
    <xf numFmtId="0" fontId="10" fillId="0" borderId="43" applyNumberFormat="0"/>
    <xf numFmtId="0" fontId="10" fillId="0" borderId="4">
      <alignment horizontal="distributed" vertical="center"/>
    </xf>
    <xf numFmtId="0" fontId="10" fillId="0" borderId="17">
      <alignment horizontal="distributed" vertical="top"/>
    </xf>
    <xf numFmtId="0" fontId="10" fillId="0" borderId="15">
      <alignment horizontal="distributed"/>
    </xf>
    <xf numFmtId="194" fontId="72" fillId="0" borderId="0">
      <alignment vertical="center"/>
    </xf>
    <xf numFmtId="241" fontId="23" fillId="0" borderId="0" applyFont="0" applyFill="0" applyBorder="0" applyAlignment="0" applyProtection="0"/>
    <xf numFmtId="0" fontId="59" fillId="0" borderId="38" applyFill="0" applyProtection="0">
      <alignment horizontal="center" vertical="center"/>
    </xf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10" fillId="0" borderId="0" applyFont="0" applyFill="0" applyBorder="0" applyAlignment="0" applyProtection="0"/>
    <xf numFmtId="195" fontId="61" fillId="0" borderId="0">
      <protection locked="0"/>
    </xf>
    <xf numFmtId="242" fontId="38" fillId="0" borderId="0" applyFont="0" applyFill="0" applyBorder="0" applyProtection="0">
      <alignment vertical="center"/>
    </xf>
    <xf numFmtId="38" fontId="38" fillId="0" borderId="0" applyFont="0" applyFill="0" applyBorder="0" applyProtection="0">
      <alignment vertical="center"/>
    </xf>
    <xf numFmtId="210" fontId="10" fillId="0" borderId="0" applyFont="0" applyFill="0" applyBorder="0" applyAlignment="0" applyProtection="0"/>
    <xf numFmtId="189" fontId="8" fillId="2" borderId="0" applyFill="0" applyBorder="0" applyProtection="0">
      <alignment horizontal="right"/>
    </xf>
    <xf numFmtId="38" fontId="38" fillId="0" borderId="0" applyFont="0" applyFill="0" applyBorder="0" applyAlignment="0" applyProtection="0">
      <alignment vertical="center"/>
    </xf>
    <xf numFmtId="178" fontId="38" fillId="0" borderId="0" applyFont="0" applyFill="0" applyBorder="0" applyAlignment="0" applyProtection="0">
      <alignment vertical="center"/>
    </xf>
    <xf numFmtId="38" fontId="38" fillId="0" borderId="0" applyFill="0" applyBorder="0" applyAlignment="0" applyProtection="0">
      <alignment vertical="center"/>
    </xf>
    <xf numFmtId="229" fontId="18" fillId="0" borderId="0" applyFont="0" applyFill="0" applyBorder="0" applyAlignment="0" applyProtection="0"/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0" fontId="10" fillId="0" borderId="0" applyFont="0" applyFill="0" applyBorder="0" applyAlignment="0" applyProtection="0"/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195" fontId="61" fillId="0" borderId="0">
      <protection locked="0"/>
    </xf>
    <xf numFmtId="247" fontId="10" fillId="0" borderId="0">
      <protection locked="0"/>
    </xf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2" fillId="0" borderId="0"/>
    <xf numFmtId="0" fontId="19" fillId="0" borderId="0"/>
    <xf numFmtId="0" fontId="19" fillId="0" borderId="0"/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52" fillId="0" borderId="37">
      <alignment horizontal="center" vertical="center"/>
    </xf>
    <xf numFmtId="0" fontId="19" fillId="0" borderId="38">
      <alignment horizontal="center" vertical="center" wrapText="1"/>
    </xf>
    <xf numFmtId="0" fontId="37" fillId="0" borderId="44">
      <protection locked="0"/>
    </xf>
    <xf numFmtId="248" fontId="10" fillId="0" borderId="0">
      <protection locked="0"/>
    </xf>
    <xf numFmtId="249" fontId="10" fillId="0" borderId="0">
      <protection locked="0"/>
    </xf>
    <xf numFmtId="0" fontId="73" fillId="0" borderId="0">
      <protection locked="0"/>
    </xf>
    <xf numFmtId="219" fontId="2" fillId="0" borderId="0">
      <protection locked="0"/>
    </xf>
    <xf numFmtId="0" fontId="51" fillId="0" borderId="0"/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8" fillId="0" borderId="38" applyProtection="0">
      <alignment horizontal="left" vertical="center" wrapText="1"/>
    </xf>
    <xf numFmtId="219" fontId="2" fillId="0" borderId="0">
      <protection locked="0"/>
    </xf>
    <xf numFmtId="250" fontId="15" fillId="5" borderId="45">
      <alignment horizontal="center" vertical="center"/>
    </xf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76" fillId="0" borderId="0" applyFont="0" applyFill="0" applyBorder="0" applyAlignment="0" applyProtection="0"/>
    <xf numFmtId="251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51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37" fillId="0" borderId="0">
      <protection locked="0"/>
    </xf>
    <xf numFmtId="0" fontId="49" fillId="0" borderId="0" applyFont="0" applyFill="0" applyBorder="0" applyAlignment="0" applyProtection="0"/>
    <xf numFmtId="252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52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219" fontId="2" fillId="0" borderId="0">
      <protection locked="0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0" fontId="2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5" fontId="15" fillId="0" borderId="0" applyFont="0" applyFill="0" applyBorder="0" applyAlignment="0" applyProtection="0"/>
    <xf numFmtId="0" fontId="79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49" fillId="0" borderId="0" applyFont="0" applyFill="0" applyBorder="0" applyAlignment="0" applyProtection="0"/>
    <xf numFmtId="184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" fillId="0" borderId="0" applyFont="0" applyFill="0" applyBorder="0" applyAlignment="0" applyProtection="0"/>
    <xf numFmtId="184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23" fillId="0" borderId="0"/>
    <xf numFmtId="4" fontId="37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0" fontId="23" fillId="6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/>
    <xf numFmtId="0" fontId="80" fillId="0" borderId="0"/>
    <xf numFmtId="256" fontId="81" fillId="0" borderId="11" applyAlignment="0" applyProtection="0"/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8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49" fillId="0" borderId="0"/>
    <xf numFmtId="0" fontId="77" fillId="0" borderId="0"/>
    <xf numFmtId="0" fontId="82" fillId="0" borderId="0"/>
    <xf numFmtId="0" fontId="77" fillId="0" borderId="0"/>
    <xf numFmtId="0" fontId="80" fillId="0" borderId="0"/>
    <xf numFmtId="0" fontId="83" fillId="0" borderId="0"/>
    <xf numFmtId="0" fontId="78" fillId="0" borderId="0"/>
    <xf numFmtId="0" fontId="77" fillId="0" borderId="0"/>
    <xf numFmtId="0" fontId="78" fillId="0" borderId="0"/>
    <xf numFmtId="0" fontId="23" fillId="0" borderId="0"/>
    <xf numFmtId="0" fontId="84" fillId="0" borderId="0"/>
    <xf numFmtId="0" fontId="77" fillId="0" borderId="0"/>
    <xf numFmtId="0" fontId="23" fillId="0" borderId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85" fillId="0" borderId="0" applyNumberFormat="0" applyFill="0" applyBorder="0" applyAlignment="0" applyProtection="0">
      <alignment vertical="top"/>
      <protection locked="0"/>
    </xf>
    <xf numFmtId="219" fontId="2" fillId="0" borderId="0">
      <protection locked="0"/>
    </xf>
    <xf numFmtId="0" fontId="37" fillId="0" borderId="44">
      <protection locked="0"/>
    </xf>
    <xf numFmtId="176" fontId="48" fillId="0" borderId="0" applyFont="0" applyFill="0" applyBorder="0" applyAlignment="0" applyProtection="0"/>
    <xf numFmtId="40" fontId="22" fillId="0" borderId="0" applyFont="0" applyFill="0" applyBorder="0" applyAlignment="0" applyProtection="0"/>
    <xf numFmtId="4" fontId="37" fillId="0" borderId="0">
      <protection locked="0"/>
    </xf>
    <xf numFmtId="38" fontId="23" fillId="0" borderId="0" applyFont="0" applyFill="0" applyBorder="0" applyAlignment="0" applyProtection="0"/>
    <xf numFmtId="0" fontId="10" fillId="0" borderId="0"/>
    <xf numFmtId="43" fontId="23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87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257" fontId="2" fillId="0" borderId="0">
      <protection locked="0"/>
    </xf>
    <xf numFmtId="258" fontId="23" fillId="0" borderId="0" applyFont="0" applyFill="0" applyBorder="0" applyAlignment="0" applyProtection="0"/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23" fontId="10" fillId="0" borderId="4" applyFill="0" applyBorder="0" applyAlignment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0" fontId="10" fillId="0" borderId="0"/>
    <xf numFmtId="0" fontId="86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10" fillId="0" borderId="0"/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0" fontId="88" fillId="0" borderId="0" applyNumberFormat="0" applyAlignment="0">
      <alignment horizontal="left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262" fontId="8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9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91" fillId="0" borderId="0">
      <protection locked="0"/>
    </xf>
    <xf numFmtId="3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3" fontId="4" fillId="0" borderId="30">
      <alignment horizontal="right" vertical="center"/>
    </xf>
    <xf numFmtId="4" fontId="4" fillId="0" borderId="30">
      <alignment horizontal="right" vertical="center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0" fontId="92" fillId="0" borderId="0" applyNumberFormat="0" applyFill="0" applyBorder="0" applyAlignment="0" applyProtection="0"/>
    <xf numFmtId="0" fontId="93" fillId="0" borderId="46" applyNumberFormat="0" applyFill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52" fillId="0" borderId="9" applyNumberFormat="0" applyBorder="0" applyAlignment="0"/>
    <xf numFmtId="264" fontId="95" fillId="0" borderId="14" applyNumberFormat="0" applyFill="0" applyBorder="0" applyAlignment="0" applyProtection="0">
      <alignment horizontal="center"/>
    </xf>
    <xf numFmtId="265" fontId="23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6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48" fillId="0" borderId="0" applyFont="0" applyFill="0" applyBorder="0" applyAlignment="0" applyProtection="0"/>
    <xf numFmtId="37" fontId="96" fillId="0" borderId="0"/>
    <xf numFmtId="0" fontId="11" fillId="0" borderId="47" applyNumberFormat="0" applyFont="0" applyBorder="0" applyProtection="0">
      <alignment horizontal="center" vertical="center"/>
    </xf>
    <xf numFmtId="0" fontId="10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3" fillId="0" borderId="0"/>
    <xf numFmtId="0" fontId="22" fillId="0" borderId="0"/>
    <xf numFmtId="0" fontId="23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  <xf numFmtId="184" fontId="38" fillId="0" borderId="0">
      <alignment vertical="center"/>
    </xf>
    <xf numFmtId="267" fontId="10" fillId="0" borderId="0">
      <protection locked="0"/>
    </xf>
    <xf numFmtId="0" fontId="19" fillId="0" borderId="0">
      <protection locked="0"/>
    </xf>
    <xf numFmtId="10" fontId="86" fillId="0" borderId="0" applyFont="0" applyFill="0" applyBorder="0" applyAlignment="0" applyProtection="0"/>
    <xf numFmtId="268" fontId="23" fillId="0" borderId="4">
      <alignment horizontal="center" vertical="center"/>
    </xf>
    <xf numFmtId="0" fontId="98" fillId="0" borderId="48" applyBorder="0">
      <alignment vertical="top"/>
      <protection locked="0"/>
    </xf>
    <xf numFmtId="30" fontId="99" fillId="0" borderId="0" applyNumberFormat="0" applyFill="0" applyBorder="0" applyAlignment="0" applyProtection="0">
      <alignment horizontal="left"/>
    </xf>
    <xf numFmtId="204" fontId="38" fillId="0" borderId="0">
      <alignment vertical="center"/>
    </xf>
    <xf numFmtId="204" fontId="38" fillId="0" borderId="0">
      <alignment vertical="distributed"/>
    </xf>
    <xf numFmtId="0" fontId="22" fillId="0" borderId="0"/>
    <xf numFmtId="0" fontId="100" fillId="0" borderId="0">
      <alignment horizontal="center" vertical="center"/>
    </xf>
    <xf numFmtId="40" fontId="101" fillId="0" borderId="0" applyBorder="0">
      <alignment horizontal="right"/>
    </xf>
    <xf numFmtId="264" fontId="102" fillId="0" borderId="14" applyNumberFormat="0" applyFill="0" applyBorder="0" applyAlignment="0" applyProtection="0">
      <alignment horizontal="center"/>
    </xf>
    <xf numFmtId="0" fontId="23" fillId="0" borderId="0"/>
    <xf numFmtId="49" fontId="103" fillId="0" borderId="0" applyFill="0" applyBorder="0" applyProtection="0">
      <alignment horizontal="centerContinuous" vertical="center"/>
    </xf>
    <xf numFmtId="0" fontId="104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0" fontId="86" fillId="0" borderId="44" applyNumberFormat="0" applyFont="0" applyFill="0" applyAlignment="0" applyProtection="0"/>
    <xf numFmtId="0" fontId="14" fillId="0" borderId="36">
      <alignment horizontal="left"/>
    </xf>
    <xf numFmtId="37" fontId="25" fillId="7" borderId="0" applyNumberFormat="0" applyBorder="0" applyAlignment="0" applyProtection="0"/>
    <xf numFmtId="37" fontId="25" fillId="0" borderId="0"/>
    <xf numFmtId="3" fontId="105" fillId="0" borderId="46" applyProtection="0"/>
    <xf numFmtId="269" fontId="23" fillId="0" borderId="0" applyFont="0" applyFill="0" applyBorder="0" applyAlignment="0" applyProtection="0"/>
    <xf numFmtId="270" fontId="23" fillId="0" borderId="0" applyFont="0" applyFill="0" applyBorder="0" applyAlignment="0" applyProtection="0"/>
    <xf numFmtId="2" fontId="86" fillId="0" borderId="0" applyFont="0" applyFill="0" applyBorder="0" applyAlignment="0" applyProtection="0"/>
    <xf numFmtId="271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176" fontId="1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8" fillId="0" borderId="0">
      <alignment vertical="center"/>
    </xf>
    <xf numFmtId="9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18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10" fillId="0" borderId="0" applyFont="0" applyFill="0" applyBorder="0" applyAlignment="0" applyProtection="0"/>
    <xf numFmtId="0" fontId="10" fillId="0" borderId="0"/>
    <xf numFmtId="176" fontId="10" fillId="0" borderId="0" applyFont="0" applyFill="0" applyBorder="0" applyAlignment="0" applyProtection="0">
      <alignment vertical="center"/>
    </xf>
  </cellStyleXfs>
  <cellXfs count="684">
    <xf numFmtId="0" fontId="0" fillId="0" borderId="0" xfId="0"/>
    <xf numFmtId="0" fontId="7" fillId="2" borderId="0" xfId="0" applyFont="1" applyFill="1" applyBorder="1" applyAlignment="1">
      <alignment horizontal="centerContinuous" vertical="center"/>
    </xf>
    <xf numFmtId="0" fontId="7" fillId="2" borderId="0" xfId="0" quotePrefix="1" applyFont="1" applyFill="1" applyAlignment="1">
      <alignment horizontal="centerContinuous" vertical="center"/>
    </xf>
    <xf numFmtId="41" fontId="7" fillId="2" borderId="0" xfId="5" applyFont="1" applyFill="1" applyAlignment="1">
      <alignment horizontal="centerContinuous" vertical="center"/>
    </xf>
    <xf numFmtId="41" fontId="4" fillId="2" borderId="6" xfId="5" applyFont="1" applyFill="1" applyBorder="1" applyAlignment="1">
      <alignment horizontal="left" vertical="center"/>
    </xf>
    <xf numFmtId="0" fontId="4" fillId="2" borderId="3" xfId="5" applyNumberFormat="1" applyFont="1" applyFill="1" applyBorder="1" applyAlignment="1">
      <alignment horizontal="distributed" vertical="center"/>
    </xf>
    <xf numFmtId="41" fontId="4" fillId="2" borderId="7" xfId="5" applyFont="1" applyFill="1" applyBorder="1" applyAlignment="1">
      <alignment horizontal="left" vertical="center"/>
    </xf>
    <xf numFmtId="41" fontId="4" fillId="2" borderId="4" xfId="5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5" applyNumberFormat="1" applyFont="1" applyFill="1" applyBorder="1" applyAlignment="1">
      <alignment horizontal="center" vertical="center"/>
    </xf>
    <xf numFmtId="41" fontId="4" fillId="2" borderId="0" xfId="5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13" applyFont="1" applyFill="1" applyAlignment="1">
      <alignment horizontal="left" vertical="center"/>
    </xf>
    <xf numFmtId="0" fontId="4" fillId="2" borderId="0" xfId="13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6" fillId="0" borderId="0" xfId="13" applyFont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Continuous" vertical="center"/>
    </xf>
    <xf numFmtId="0" fontId="7" fillId="2" borderId="0" xfId="0" quotePrefix="1" applyFont="1" applyFill="1" applyBorder="1" applyAlignment="1">
      <alignment horizontal="centerContinuous" vertical="center"/>
    </xf>
    <xf numFmtId="41" fontId="7" fillId="2" borderId="0" xfId="5" applyFont="1" applyFill="1" applyBorder="1" applyAlignment="1">
      <alignment horizontal="centerContinuous" vertical="center"/>
    </xf>
    <xf numFmtId="0" fontId="4" fillId="2" borderId="0" xfId="0" quotePrefix="1" applyFont="1" applyFill="1" applyAlignment="1">
      <alignment horizontal="centerContinuous" vertical="center"/>
    </xf>
    <xf numFmtId="0" fontId="4" fillId="2" borderId="0" xfId="0" quotePrefix="1" applyFont="1" applyFill="1" applyBorder="1" applyAlignment="1">
      <alignment horizontal="centerContinuous" vertical="center"/>
    </xf>
    <xf numFmtId="41" fontId="4" fillId="2" borderId="0" xfId="5" applyFont="1" applyFill="1" applyBorder="1" applyAlignment="1">
      <alignment horizontal="centerContinuous" vertical="center"/>
    </xf>
    <xf numFmtId="0" fontId="4" fillId="2" borderId="0" xfId="0" applyFont="1" applyFill="1" applyAlignment="1">
      <alignment horizontal="centerContinuous" vertical="center"/>
    </xf>
    <xf numFmtId="41" fontId="4" fillId="2" borderId="0" xfId="5" applyFont="1" applyFill="1" applyAlignment="1">
      <alignment horizontal="left" vertical="center"/>
    </xf>
    <xf numFmtId="0" fontId="4" fillId="2" borderId="8" xfId="21" applyFont="1" applyFill="1" applyBorder="1" applyAlignment="1">
      <alignment horizontal="center" vertical="center"/>
    </xf>
    <xf numFmtId="0" fontId="4" fillId="2" borderId="11" xfId="21" applyFont="1" applyFill="1" applyBorder="1" applyAlignment="1">
      <alignment horizontal="center" vertical="center"/>
    </xf>
    <xf numFmtId="0" fontId="4" fillId="2" borderId="11" xfId="21" applyFont="1" applyFill="1" applyBorder="1" applyAlignment="1">
      <alignment horizontal="right" vertical="center"/>
    </xf>
    <xf numFmtId="0" fontId="4" fillId="2" borderId="12" xfId="21" applyFont="1" applyFill="1" applyBorder="1" applyAlignment="1">
      <alignment horizontal="left" vertical="center"/>
    </xf>
    <xf numFmtId="0" fontId="4" fillId="2" borderId="13" xfId="21" applyFont="1" applyFill="1" applyBorder="1" applyAlignment="1">
      <alignment vertical="center"/>
    </xf>
    <xf numFmtId="176" fontId="4" fillId="2" borderId="6" xfId="5" applyNumberFormat="1" applyFont="1" applyFill="1" applyBorder="1" applyAlignment="1">
      <alignment horizontal="center" vertical="center"/>
    </xf>
    <xf numFmtId="41" fontId="4" fillId="2" borderId="7" xfId="5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41" fontId="4" fillId="2" borderId="4" xfId="5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center" vertical="center"/>
    </xf>
    <xf numFmtId="0" fontId="4" fillId="2" borderId="0" xfId="23" applyFont="1" applyFill="1" applyAlignment="1">
      <alignment vertical="center"/>
    </xf>
    <xf numFmtId="0" fontId="4" fillId="2" borderId="0" xfId="23" applyFont="1" applyFill="1" applyBorder="1" applyAlignment="1">
      <alignment vertical="center"/>
    </xf>
    <xf numFmtId="0" fontId="4" fillId="2" borderId="0" xfId="23" quotePrefix="1" applyFont="1" applyFill="1" applyBorder="1" applyAlignment="1">
      <alignment horizontal="left" vertical="center"/>
    </xf>
    <xf numFmtId="0" fontId="4" fillId="2" borderId="0" xfId="23" applyFont="1" applyFill="1" applyBorder="1" applyAlignment="1">
      <alignment horizontal="left" vertical="center"/>
    </xf>
    <xf numFmtId="0" fontId="4" fillId="2" borderId="0" xfId="23" quotePrefix="1" applyFont="1" applyFill="1" applyAlignment="1">
      <alignment horizontal="left" vertical="center"/>
    </xf>
    <xf numFmtId="0" fontId="4" fillId="2" borderId="0" xfId="23" applyFont="1" applyFill="1" applyAlignment="1">
      <alignment horizontal="left" vertical="center"/>
    </xf>
    <xf numFmtId="41" fontId="4" fillId="2" borderId="14" xfId="5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Continuous" vertical="center"/>
    </xf>
    <xf numFmtId="41" fontId="7" fillId="2" borderId="0" xfId="5" quotePrefix="1" applyFont="1" applyFill="1" applyAlignment="1">
      <alignment horizontal="centerContinuous" vertical="center"/>
    </xf>
    <xf numFmtId="49" fontId="4" fillId="2" borderId="4" xfId="5" applyNumberFormat="1" applyFont="1" applyFill="1" applyBorder="1" applyAlignment="1">
      <alignment horizontal="center" vertical="center"/>
    </xf>
    <xf numFmtId="49" fontId="4" fillId="2" borderId="6" xfId="5" applyNumberFormat="1" applyFont="1" applyFill="1" applyBorder="1" applyAlignment="1">
      <alignment horizontal="center" vertical="center"/>
    </xf>
    <xf numFmtId="41" fontId="4" fillId="2" borderId="6" xfId="5" applyFont="1" applyFill="1" applyBorder="1" applyAlignment="1">
      <alignment horizontal="center" vertical="center"/>
    </xf>
    <xf numFmtId="41" fontId="4" fillId="2" borderId="0" xfId="5" quotePrefix="1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left" vertical="center"/>
    </xf>
    <xf numFmtId="41" fontId="4" fillId="2" borderId="0" xfId="5" applyFont="1" applyFill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4" fillId="2" borderId="0" xfId="19" applyFont="1" applyFill="1" applyAlignment="1">
      <alignment vertical="center"/>
    </xf>
    <xf numFmtId="181" fontId="4" fillId="2" borderId="0" xfId="8" applyNumberFormat="1" applyFont="1" applyFill="1" applyAlignment="1">
      <alignment vertical="center"/>
    </xf>
    <xf numFmtId="0" fontId="7" fillId="2" borderId="0" xfId="19" applyFont="1" applyFill="1" applyAlignment="1">
      <alignment horizontal="centerContinuous" vertical="center"/>
    </xf>
    <xf numFmtId="181" fontId="7" fillId="2" borderId="0" xfId="8" applyNumberFormat="1" applyFont="1" applyFill="1" applyAlignment="1">
      <alignment horizontal="centerContinuous" vertical="center"/>
    </xf>
    <xf numFmtId="0" fontId="7" fillId="2" borderId="0" xfId="19" applyFont="1" applyFill="1" applyAlignment="1">
      <alignment vertical="center"/>
    </xf>
    <xf numFmtId="0" fontId="4" fillId="2" borderId="0" xfId="19" applyFont="1" applyFill="1" applyAlignment="1">
      <alignment horizontal="centerContinuous" vertical="center"/>
    </xf>
    <xf numFmtId="181" fontId="4" fillId="2" borderId="0" xfId="8" applyNumberFormat="1" applyFont="1" applyFill="1" applyAlignment="1">
      <alignment horizontal="centerContinuous" vertical="center"/>
    </xf>
    <xf numFmtId="176" fontId="4" fillId="2" borderId="6" xfId="8" applyNumberFormat="1" applyFont="1" applyFill="1" applyBorder="1" applyAlignment="1">
      <alignment vertical="center"/>
    </xf>
    <xf numFmtId="176" fontId="4" fillId="2" borderId="15" xfId="8" applyNumberFormat="1" applyFont="1" applyFill="1" applyBorder="1" applyAlignment="1">
      <alignment vertical="center"/>
    </xf>
    <xf numFmtId="0" fontId="4" fillId="2" borderId="7" xfId="19" applyFont="1" applyFill="1" applyBorder="1" applyAlignment="1">
      <alignment horizontal="centerContinuous" vertical="center"/>
    </xf>
    <xf numFmtId="0" fontId="4" fillId="2" borderId="3" xfId="18" applyFont="1" applyFill="1" applyBorder="1" applyAlignment="1">
      <alignment horizontal="distributed" vertical="center"/>
    </xf>
    <xf numFmtId="176" fontId="4" fillId="2" borderId="4" xfId="8" applyNumberFormat="1" applyFont="1" applyFill="1" applyBorder="1" applyAlignment="1">
      <alignment vertical="center"/>
    </xf>
    <xf numFmtId="0" fontId="4" fillId="2" borderId="0" xfId="19" applyFont="1" applyFill="1" applyBorder="1" applyAlignment="1">
      <alignment horizontal="left" vertical="center"/>
    </xf>
    <xf numFmtId="41" fontId="4" fillId="2" borderId="0" xfId="19" applyNumberFormat="1" applyFont="1" applyFill="1" applyAlignment="1">
      <alignment horizontal="left" vertical="center"/>
    </xf>
    <xf numFmtId="0" fontId="13" fillId="0" borderId="0" xfId="13" applyFont="1" applyAlignment="1">
      <alignment horizontal="centerContinuous" vertical="center"/>
    </xf>
    <xf numFmtId="0" fontId="16" fillId="0" borderId="0" xfId="23" applyFont="1" applyBorder="1" applyAlignment="1">
      <alignment horizontal="left" vertical="center"/>
    </xf>
    <xf numFmtId="0" fontId="16" fillId="0" borderId="0" xfId="23" quotePrefix="1" applyFont="1" applyAlignment="1">
      <alignment horizontal="left" vertical="center"/>
    </xf>
    <xf numFmtId="0" fontId="16" fillId="0" borderId="0" xfId="23" applyFont="1" applyAlignment="1">
      <alignment vertical="center"/>
    </xf>
    <xf numFmtId="41" fontId="16" fillId="0" borderId="0" xfId="5" quotePrefix="1" applyFont="1" applyBorder="1" applyAlignment="1">
      <alignment horizontal="left" vertical="center"/>
    </xf>
    <xf numFmtId="176" fontId="16" fillId="0" borderId="0" xfId="23" applyNumberFormat="1" applyFont="1" applyAlignment="1">
      <alignment vertical="center"/>
    </xf>
    <xf numFmtId="0" fontId="13" fillId="0" borderId="0" xfId="23" applyFont="1" applyBorder="1" applyAlignment="1">
      <alignment horizontal="centerContinuous" vertical="center"/>
    </xf>
    <xf numFmtId="0" fontId="13" fillId="0" borderId="0" xfId="23" applyFont="1" applyAlignment="1">
      <alignment horizontal="centerContinuous" vertical="center"/>
    </xf>
    <xf numFmtId="41" fontId="13" fillId="0" borderId="0" xfId="5" applyFont="1" applyBorder="1" applyAlignment="1">
      <alignment horizontal="centerContinuous" vertical="center"/>
    </xf>
    <xf numFmtId="176" fontId="13" fillId="0" borderId="0" xfId="23" applyNumberFormat="1" applyFont="1" applyAlignment="1">
      <alignment horizontal="centerContinuous" vertical="center"/>
    </xf>
    <xf numFmtId="0" fontId="13" fillId="0" borderId="0" xfId="23" applyFont="1" applyAlignment="1">
      <alignment vertical="center"/>
    </xf>
    <xf numFmtId="0" fontId="16" fillId="0" borderId="0" xfId="23" applyFont="1" applyBorder="1" applyAlignment="1">
      <alignment horizontal="centerContinuous"/>
    </xf>
    <xf numFmtId="0" fontId="16" fillId="0" borderId="0" xfId="23" applyFont="1" applyAlignment="1">
      <alignment horizontal="centerContinuous"/>
    </xf>
    <xf numFmtId="41" fontId="16" fillId="0" borderId="0" xfId="5" applyFont="1" applyBorder="1" applyAlignment="1">
      <alignment horizontal="centerContinuous"/>
    </xf>
    <xf numFmtId="176" fontId="16" fillId="0" borderId="0" xfId="23" applyNumberFormat="1" applyFont="1" applyAlignment="1">
      <alignment horizontal="centerContinuous"/>
    </xf>
    <xf numFmtId="0" fontId="16" fillId="0" borderId="0" xfId="23" applyFont="1"/>
    <xf numFmtId="0" fontId="16" fillId="0" borderId="0" xfId="14" applyFont="1" applyAlignment="1">
      <alignment vertical="center"/>
    </xf>
    <xf numFmtId="0" fontId="29" fillId="0" borderId="0" xfId="23" applyFont="1" applyAlignment="1">
      <alignment horizontal="centerContinuous"/>
    </xf>
    <xf numFmtId="41" fontId="29" fillId="0" borderId="0" xfId="5" applyFont="1" applyBorder="1" applyAlignment="1">
      <alignment horizontal="centerContinuous"/>
    </xf>
    <xf numFmtId="0" fontId="16" fillId="0" borderId="6" xfId="23" applyFont="1" applyBorder="1" applyAlignment="1">
      <alignment horizontal="centerContinuous" vertical="center"/>
    </xf>
    <xf numFmtId="0" fontId="16" fillId="0" borderId="7" xfId="23" applyFont="1" applyBorder="1" applyAlignment="1">
      <alignment horizontal="centerContinuous" vertical="center"/>
    </xf>
    <xf numFmtId="0" fontId="16" fillId="0" borderId="4" xfId="23" applyFont="1" applyBorder="1" applyAlignment="1">
      <alignment horizontal="center" vertical="center" wrapText="1"/>
    </xf>
    <xf numFmtId="0" fontId="16" fillId="0" borderId="9" xfId="23" applyFont="1" applyBorder="1" applyAlignment="1">
      <alignment horizontal="centerContinuous" vertical="center"/>
    </xf>
    <xf numFmtId="0" fontId="16" fillId="0" borderId="0" xfId="23" applyFont="1" applyBorder="1" applyAlignment="1">
      <alignment horizontal="centerContinuous" vertical="center" wrapText="1"/>
    </xf>
    <xf numFmtId="0" fontId="16" fillId="0" borderId="0" xfId="23" applyFont="1" applyBorder="1" applyAlignment="1">
      <alignment horizontal="centerContinuous" vertical="center"/>
    </xf>
    <xf numFmtId="0" fontId="16" fillId="0" borderId="10" xfId="23" applyFont="1" applyBorder="1" applyAlignment="1">
      <alignment horizontal="centerContinuous" vertical="center"/>
    </xf>
    <xf numFmtId="41" fontId="16" fillId="0" borderId="0" xfId="5" applyFont="1" applyBorder="1" applyAlignment="1">
      <alignment horizontal="centerContinuous" vertical="center"/>
    </xf>
    <xf numFmtId="0" fontId="16" fillId="0" borderId="9" xfId="23" applyFont="1" applyBorder="1" applyAlignment="1">
      <alignment horizontal="centerContinuous" vertical="center" wrapText="1"/>
    </xf>
    <xf numFmtId="0" fontId="16" fillId="0" borderId="14" xfId="23" applyFont="1" applyBorder="1" applyAlignment="1">
      <alignment horizontal="center" vertical="center" wrapText="1"/>
    </xf>
    <xf numFmtId="0" fontId="16" fillId="0" borderId="9" xfId="23" applyFont="1" applyBorder="1" applyAlignment="1">
      <alignment vertical="center"/>
    </xf>
    <xf numFmtId="0" fontId="16" fillId="0" borderId="0" xfId="23" applyFont="1" applyBorder="1" applyAlignment="1">
      <alignment horizontal="center" vertical="center"/>
    </xf>
    <xf numFmtId="0" fontId="16" fillId="0" borderId="0" xfId="23" quotePrefix="1" applyFont="1" applyBorder="1" applyAlignment="1">
      <alignment horizontal="center" vertical="center"/>
    </xf>
    <xf numFmtId="0" fontId="16" fillId="0" borderId="0" xfId="23" applyFont="1" applyBorder="1" applyAlignment="1">
      <alignment horizontal="distributed" vertical="center"/>
    </xf>
    <xf numFmtId="0" fontId="16" fillId="0" borderId="10" xfId="23" applyFont="1" applyBorder="1" applyAlignment="1">
      <alignment vertical="center"/>
    </xf>
    <xf numFmtId="41" fontId="16" fillId="0" borderId="0" xfId="5" applyFont="1" applyBorder="1" applyAlignment="1">
      <alignment vertical="center"/>
    </xf>
    <xf numFmtId="41" fontId="16" fillId="0" borderId="9" xfId="5" applyFont="1" applyBorder="1" applyAlignment="1">
      <alignment vertical="center"/>
    </xf>
    <xf numFmtId="0" fontId="16" fillId="0" borderId="14" xfId="23" applyFont="1" applyBorder="1" applyAlignment="1">
      <alignment horizontal="left" vertical="center"/>
    </xf>
    <xf numFmtId="0" fontId="16" fillId="0" borderId="0" xfId="23" applyFont="1" applyBorder="1" applyAlignment="1">
      <alignment vertical="center"/>
    </xf>
    <xf numFmtId="176" fontId="16" fillId="0" borderId="9" xfId="23" applyNumberFormat="1" applyFont="1" applyBorder="1" applyAlignment="1">
      <alignment vertical="center"/>
    </xf>
    <xf numFmtId="0" fontId="16" fillId="0" borderId="6" xfId="23" applyFont="1" applyBorder="1" applyAlignment="1">
      <alignment horizontal="center" vertical="center"/>
    </xf>
    <xf numFmtId="0" fontId="16" fillId="0" borderId="3" xfId="23" applyFont="1" applyBorder="1" applyAlignment="1">
      <alignment horizontal="left" vertical="center"/>
    </xf>
    <xf numFmtId="0" fontId="16" fillId="0" borderId="3" xfId="23" applyFont="1" applyBorder="1" applyAlignment="1">
      <alignment horizontal="distributed" vertical="center"/>
    </xf>
    <xf numFmtId="0" fontId="16" fillId="0" borderId="7" xfId="23" applyFont="1" applyBorder="1" applyAlignment="1">
      <alignment horizontal="center" vertical="center"/>
    </xf>
    <xf numFmtId="0" fontId="16" fillId="0" borderId="4" xfId="23" applyFont="1" applyBorder="1" applyAlignment="1">
      <alignment horizontal="left" vertical="center"/>
    </xf>
    <xf numFmtId="0" fontId="16" fillId="0" borderId="0" xfId="23" quotePrefix="1" applyFont="1" applyBorder="1" applyAlignment="1">
      <alignment horizontal="left" vertical="center"/>
    </xf>
    <xf numFmtId="0" fontId="16" fillId="0" borderId="0" xfId="15" applyFont="1" applyAlignment="1">
      <alignment vertical="center"/>
    </xf>
    <xf numFmtId="0" fontId="16" fillId="0" borderId="0" xfId="15" applyFont="1" applyBorder="1" applyAlignment="1">
      <alignment vertical="center"/>
    </xf>
    <xf numFmtId="0" fontId="16" fillId="0" borderId="0" xfId="15" applyFont="1" applyAlignment="1">
      <alignment horizontal="left" vertical="center"/>
    </xf>
    <xf numFmtId="0" fontId="16" fillId="2" borderId="0" xfId="12" applyFont="1" applyFill="1" applyAlignment="1">
      <alignment vertical="center"/>
    </xf>
    <xf numFmtId="0" fontId="13" fillId="2" borderId="0" xfId="12" applyFont="1" applyFill="1" applyAlignment="1">
      <alignment horizontal="centerContinuous" vertical="center"/>
    </xf>
    <xf numFmtId="0" fontId="13" fillId="2" borderId="0" xfId="12" applyFont="1" applyFill="1" applyAlignment="1">
      <alignment vertical="center"/>
    </xf>
    <xf numFmtId="0" fontId="16" fillId="2" borderId="6" xfId="12" applyFont="1" applyFill="1" applyBorder="1" applyAlignment="1">
      <alignment vertical="center"/>
    </xf>
    <xf numFmtId="0" fontId="16" fillId="2" borderId="3" xfId="12" applyFont="1" applyFill="1" applyBorder="1" applyAlignment="1">
      <alignment horizontal="center" vertical="center"/>
    </xf>
    <xf numFmtId="0" fontId="16" fillId="2" borderId="3" xfId="12" applyFont="1" applyFill="1" applyBorder="1" applyAlignment="1">
      <alignment vertical="center"/>
    </xf>
    <xf numFmtId="0" fontId="16" fillId="2" borderId="4" xfId="12" applyFont="1" applyFill="1" applyBorder="1" applyAlignment="1">
      <alignment horizontal="center" vertical="center"/>
    </xf>
    <xf numFmtId="0" fontId="16" fillId="2" borderId="9" xfId="12" applyFont="1" applyFill="1" applyBorder="1" applyAlignment="1">
      <alignment vertical="center"/>
    </xf>
    <xf numFmtId="0" fontId="16" fillId="2" borderId="0" xfId="12" applyFont="1" applyFill="1" applyBorder="1" applyAlignment="1">
      <alignment horizontal="distributed" vertical="center"/>
    </xf>
    <xf numFmtId="0" fontId="16" fillId="2" borderId="10" xfId="12" applyFont="1" applyFill="1" applyBorder="1" applyAlignment="1">
      <alignment vertical="center"/>
    </xf>
    <xf numFmtId="9" fontId="16" fillId="2" borderId="10" xfId="12" applyNumberFormat="1" applyFont="1" applyFill="1" applyBorder="1" applyAlignment="1">
      <alignment horizontal="center" vertical="center"/>
    </xf>
    <xf numFmtId="9" fontId="16" fillId="2" borderId="10" xfId="12" applyNumberFormat="1" applyFont="1" applyFill="1" applyBorder="1" applyAlignment="1">
      <alignment vertical="center"/>
    </xf>
    <xf numFmtId="0" fontId="16" fillId="2" borderId="12" xfId="12" applyFont="1" applyFill="1" applyBorder="1" applyAlignment="1">
      <alignment vertical="center"/>
    </xf>
    <xf numFmtId="0" fontId="16" fillId="2" borderId="13" xfId="12" applyFont="1" applyFill="1" applyBorder="1" applyAlignment="1">
      <alignment horizontal="distributed" vertical="center"/>
    </xf>
    <xf numFmtId="0" fontId="16" fillId="2" borderId="16" xfId="12" applyFont="1" applyFill="1" applyBorder="1" applyAlignment="1">
      <alignment vertical="center"/>
    </xf>
    <xf numFmtId="9" fontId="16" fillId="2" borderId="16" xfId="12" applyNumberFormat="1" applyFont="1" applyFill="1" applyBorder="1" applyAlignment="1">
      <alignment horizontal="center" vertical="center"/>
    </xf>
    <xf numFmtId="0" fontId="4" fillId="2" borderId="6" xfId="19" applyFont="1" applyFill="1" applyBorder="1" applyAlignment="1">
      <alignment horizontal="centerContinuous" vertical="center"/>
    </xf>
    <xf numFmtId="41" fontId="4" fillId="2" borderId="12" xfId="5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horizontal="left" vertical="center"/>
    </xf>
    <xf numFmtId="49" fontId="4" fillId="2" borderId="17" xfId="5" applyNumberFormat="1" applyFont="1" applyFill="1" applyBorder="1" applyAlignment="1">
      <alignment horizontal="center" vertical="center"/>
    </xf>
    <xf numFmtId="41" fontId="4" fillId="2" borderId="4" xfId="0" applyNumberFormat="1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distributed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9" fontId="4" fillId="2" borderId="7" xfId="5" applyNumberFormat="1" applyFont="1" applyFill="1" applyBorder="1" applyAlignment="1">
      <alignment horizontal="center" vertical="center"/>
    </xf>
    <xf numFmtId="41" fontId="4" fillId="2" borderId="15" xfId="5" applyFont="1" applyFill="1" applyBorder="1" applyAlignment="1">
      <alignment horizontal="center" vertical="center"/>
    </xf>
    <xf numFmtId="0" fontId="4" fillId="2" borderId="14" xfId="5" applyNumberFormat="1" applyFont="1" applyFill="1" applyBorder="1" applyAlignment="1">
      <alignment horizontal="center" vertical="center"/>
    </xf>
    <xf numFmtId="41" fontId="4" fillId="2" borderId="6" xfId="5" applyNumberFormat="1" applyFont="1" applyFill="1" applyBorder="1" applyAlignment="1">
      <alignment horizontal="center" vertical="center"/>
    </xf>
    <xf numFmtId="0" fontId="4" fillId="0" borderId="0" xfId="13" applyFont="1" applyAlignment="1">
      <alignment horizontal="left" vertical="center"/>
    </xf>
    <xf numFmtId="0" fontId="4" fillId="0" borderId="0" xfId="13" quotePrefix="1" applyFont="1" applyAlignment="1">
      <alignment horizontal="left" vertical="center"/>
    </xf>
    <xf numFmtId="0" fontId="4" fillId="0" borderId="0" xfId="13" applyFont="1" applyAlignment="1">
      <alignment vertical="center"/>
    </xf>
    <xf numFmtId="184" fontId="4" fillId="0" borderId="0" xfId="13" applyNumberFormat="1" applyFont="1" applyBorder="1" applyAlignment="1">
      <alignment vertical="center"/>
    </xf>
    <xf numFmtId="41" fontId="4" fillId="0" borderId="0" xfId="9" applyFont="1" applyAlignment="1">
      <alignment vertical="center"/>
    </xf>
    <xf numFmtId="0" fontId="7" fillId="0" borderId="0" xfId="13" applyFont="1" applyAlignment="1">
      <alignment horizontal="centerContinuous" vertical="center"/>
    </xf>
    <xf numFmtId="0" fontId="7" fillId="0" borderId="0" xfId="13" applyFont="1" applyAlignment="1">
      <alignment vertical="center"/>
    </xf>
    <xf numFmtId="0" fontId="4" fillId="0" borderId="0" xfId="13" quotePrefix="1" applyFont="1" applyBorder="1" applyAlignment="1">
      <alignment horizontal="left"/>
    </xf>
    <xf numFmtId="176" fontId="4" fillId="0" borderId="0" xfId="13" quotePrefix="1" applyNumberFormat="1" applyFont="1" applyBorder="1" applyAlignment="1">
      <alignment horizontal="center"/>
    </xf>
    <xf numFmtId="176" fontId="4" fillId="0" borderId="0" xfId="13" applyNumberFormat="1" applyFont="1" applyBorder="1" applyAlignment="1">
      <alignment horizontal="left"/>
    </xf>
    <xf numFmtId="0" fontId="4" fillId="0" borderId="0" xfId="13" applyFont="1"/>
    <xf numFmtId="0" fontId="4" fillId="0" borderId="15" xfId="13" applyFont="1" applyBorder="1" applyAlignment="1">
      <alignment horizontal="centerContinuous" vertical="center"/>
    </xf>
    <xf numFmtId="0" fontId="4" fillId="0" borderId="0" xfId="13" applyFont="1" applyBorder="1" applyAlignment="1">
      <alignment vertical="center"/>
    </xf>
    <xf numFmtId="0" fontId="4" fillId="0" borderId="4" xfId="13" applyFont="1" applyBorder="1" applyAlignment="1">
      <alignment horizontal="centerContinuous" vertical="center"/>
    </xf>
    <xf numFmtId="41" fontId="4" fillId="0" borderId="0" xfId="9" applyFont="1"/>
    <xf numFmtId="184" fontId="4" fillId="0" borderId="0" xfId="13" applyNumberFormat="1" applyFont="1" applyBorder="1"/>
    <xf numFmtId="0" fontId="4" fillId="2" borderId="17" xfId="0" applyFont="1" applyFill="1" applyBorder="1" applyAlignment="1">
      <alignment horizontal="center" vertical="center" wrapText="1"/>
    </xf>
    <xf numFmtId="41" fontId="4" fillId="2" borderId="4" xfId="5" applyFont="1" applyFill="1" applyBorder="1" applyAlignment="1">
      <alignment horizontal="left" vertical="center" wrapText="1"/>
    </xf>
    <xf numFmtId="41" fontId="7" fillId="2" borderId="0" xfId="5" applyFont="1" applyFill="1" applyAlignment="1">
      <alignment horizontal="left" vertical="center"/>
    </xf>
    <xf numFmtId="186" fontId="4" fillId="2" borderId="0" xfId="0" quotePrefix="1" applyNumberFormat="1" applyFont="1" applyFill="1" applyAlignment="1">
      <alignment horizontal="center" vertical="center"/>
    </xf>
    <xf numFmtId="0" fontId="4" fillId="2" borderId="4" xfId="5" applyNumberFormat="1" applyFont="1" applyFill="1" applyBorder="1" applyAlignment="1">
      <alignment horizontal="center" vertical="center" wrapText="1"/>
    </xf>
    <xf numFmtId="0" fontId="4" fillId="2" borderId="6" xfId="5" applyNumberFormat="1" applyFont="1" applyFill="1" applyBorder="1" applyAlignment="1">
      <alignment horizontal="left" vertical="center"/>
    </xf>
    <xf numFmtId="41" fontId="4" fillId="0" borderId="0" xfId="9" applyFont="1" applyAlignment="1">
      <alignment horizontal="left" vertical="center"/>
    </xf>
    <xf numFmtId="41" fontId="4" fillId="0" borderId="0" xfId="9" applyFont="1" applyAlignment="1">
      <alignment horizontal="left"/>
    </xf>
    <xf numFmtId="41" fontId="4" fillId="0" borderId="0" xfId="9" applyFont="1" applyAlignment="1">
      <alignment horizontal="center"/>
    </xf>
    <xf numFmtId="41" fontId="4" fillId="0" borderId="0" xfId="9" applyFont="1" applyAlignment="1">
      <alignment horizontal="center" vertical="center"/>
    </xf>
    <xf numFmtId="41" fontId="4" fillId="2" borderId="6" xfId="5" applyFont="1" applyFill="1" applyBorder="1" applyAlignment="1">
      <alignment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41" fontId="4" fillId="2" borderId="8" xfId="5" applyNumberFormat="1" applyFont="1" applyFill="1" applyBorder="1" applyAlignment="1">
      <alignment horizontal="center" vertical="center" wrapText="1"/>
    </xf>
    <xf numFmtId="41" fontId="4" fillId="2" borderId="15" xfId="5" applyFont="1" applyFill="1" applyBorder="1" applyAlignment="1">
      <alignment horizontal="left" vertical="center" wrapText="1"/>
    </xf>
    <xf numFmtId="41" fontId="4" fillId="2" borderId="17" xfId="5" applyFont="1" applyFill="1" applyBorder="1" applyAlignment="1">
      <alignment horizontal="left" vertical="center"/>
    </xf>
    <xf numFmtId="41" fontId="4" fillId="2" borderId="15" xfId="5" applyFont="1" applyFill="1" applyBorder="1" applyAlignment="1">
      <alignment horizontal="left" vertical="center"/>
    </xf>
    <xf numFmtId="41" fontId="4" fillId="2" borderId="14" xfId="5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left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16" fillId="2" borderId="0" xfId="22" applyFont="1" applyFill="1" applyAlignment="1">
      <alignment vertical="center"/>
    </xf>
    <xf numFmtId="177" fontId="4" fillId="2" borderId="0" xfId="20" applyNumberFormat="1" applyFont="1" applyFill="1" applyAlignment="1">
      <alignment vertical="center"/>
    </xf>
    <xf numFmtId="0" fontId="13" fillId="2" borderId="0" xfId="22" applyFont="1" applyFill="1" applyAlignment="1">
      <alignment horizontal="centerContinuous" vertical="center"/>
    </xf>
    <xf numFmtId="177" fontId="7" fillId="2" borderId="0" xfId="20" applyNumberFormat="1" applyFont="1" applyFill="1" applyAlignment="1">
      <alignment horizontal="centerContinuous" vertical="center"/>
    </xf>
    <xf numFmtId="177" fontId="7" fillId="2" borderId="0" xfId="20" applyNumberFormat="1" applyFont="1" applyFill="1" applyAlignment="1">
      <alignment horizontal="center" vertical="center"/>
    </xf>
    <xf numFmtId="177" fontId="7" fillId="2" borderId="0" xfId="20" applyNumberFormat="1" applyFont="1" applyFill="1" applyAlignment="1">
      <alignment vertical="center"/>
    </xf>
    <xf numFmtId="177" fontId="4" fillId="2" borderId="4" xfId="20" applyNumberFormat="1" applyFont="1" applyFill="1" applyBorder="1" applyAlignment="1">
      <alignment horizontal="center" vertical="center" wrapText="1"/>
    </xf>
    <xf numFmtId="177" fontId="4" fillId="2" borderId="4" xfId="20" applyNumberFormat="1" applyFont="1" applyFill="1" applyBorder="1" applyAlignment="1">
      <alignment horizontal="center" vertical="center"/>
    </xf>
    <xf numFmtId="178" fontId="4" fillId="2" borderId="0" xfId="5" applyNumberFormat="1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center" vertical="center"/>
    </xf>
    <xf numFmtId="0" fontId="16" fillId="2" borderId="0" xfId="13" applyFont="1" applyFill="1" applyAlignment="1">
      <alignment horizontal="left" vertical="center"/>
    </xf>
    <xf numFmtId="41" fontId="4" fillId="2" borderId="17" xfId="5" applyFont="1" applyFill="1" applyBorder="1" applyAlignment="1">
      <alignment horizontal="center" vertical="center"/>
    </xf>
    <xf numFmtId="0" fontId="16" fillId="0" borderId="6" xfId="17" applyFont="1" applyFill="1" applyBorder="1" applyAlignment="1">
      <alignment horizontal="left" vertical="center"/>
    </xf>
    <xf numFmtId="0" fontId="16" fillId="0" borderId="19" xfId="17" applyFont="1" applyFill="1" applyBorder="1" applyAlignment="1">
      <alignment horizontal="left" vertical="center"/>
    </xf>
    <xf numFmtId="0" fontId="16" fillId="0" borderId="3" xfId="19" applyFont="1" applyFill="1" applyBorder="1" applyAlignment="1">
      <alignment horizontal="distributed" vertical="center"/>
    </xf>
    <xf numFmtId="0" fontId="16" fillId="0" borderId="7" xfId="17" applyFont="1" applyFill="1" applyBorder="1" applyAlignment="1">
      <alignment horizontal="distributed" vertical="center"/>
    </xf>
    <xf numFmtId="0" fontId="16" fillId="0" borderId="21" xfId="17" applyFont="1" applyFill="1" applyBorder="1" applyAlignment="1">
      <alignment vertical="center"/>
    </xf>
    <xf numFmtId="0" fontId="16" fillId="0" borderId="22" xfId="17" applyFont="1" applyFill="1" applyBorder="1" applyAlignment="1">
      <alignment horizontal="left" vertical="center"/>
    </xf>
    <xf numFmtId="0" fontId="16" fillId="0" borderId="23" xfId="19" applyFont="1" applyFill="1" applyBorder="1" applyAlignment="1">
      <alignment horizontal="distributed" vertical="center"/>
    </xf>
    <xf numFmtId="0" fontId="16" fillId="0" borderId="24" xfId="17" applyFont="1" applyFill="1" applyBorder="1" applyAlignment="1">
      <alignment horizontal="distributed" vertical="center"/>
    </xf>
    <xf numFmtId="0" fontId="16" fillId="0" borderId="26" xfId="17" applyFont="1" applyFill="1" applyBorder="1" applyAlignment="1">
      <alignment vertical="center"/>
    </xf>
    <xf numFmtId="0" fontId="16" fillId="0" borderId="9" xfId="17" applyFont="1" applyFill="1" applyBorder="1" applyAlignment="1">
      <alignment horizontal="left" vertical="center"/>
    </xf>
    <xf numFmtId="0" fontId="16" fillId="0" borderId="0" xfId="19" applyFont="1" applyFill="1" applyBorder="1" applyAlignment="1">
      <alignment horizontal="distributed" vertical="center"/>
    </xf>
    <xf numFmtId="0" fontId="16" fillId="0" borderId="10" xfId="17" applyFont="1" applyFill="1" applyBorder="1" applyAlignment="1">
      <alignment horizontal="distributed" vertical="center"/>
    </xf>
    <xf numFmtId="0" fontId="16" fillId="0" borderId="28" xfId="17" applyFont="1" applyFill="1" applyBorder="1" applyAlignment="1">
      <alignment vertical="center"/>
    </xf>
    <xf numFmtId="0" fontId="16" fillId="0" borderId="28" xfId="17" applyFont="1" applyFill="1" applyBorder="1" applyAlignment="1">
      <alignment horizontal="center" vertical="center"/>
    </xf>
    <xf numFmtId="0" fontId="16" fillId="0" borderId="29" xfId="17" applyFont="1" applyFill="1" applyBorder="1" applyAlignment="1">
      <alignment horizontal="left" vertical="center"/>
    </xf>
    <xf numFmtId="0" fontId="16" fillId="0" borderId="31" xfId="19" applyFont="1" applyFill="1" applyBorder="1" applyAlignment="1">
      <alignment horizontal="distributed" vertical="center"/>
    </xf>
    <xf numFmtId="0" fontId="16" fillId="0" borderId="32" xfId="17" applyFont="1" applyFill="1" applyBorder="1" applyAlignment="1">
      <alignment horizontal="distributed" vertical="center"/>
    </xf>
    <xf numFmtId="0" fontId="16" fillId="0" borderId="34" xfId="17" applyFont="1" applyFill="1" applyBorder="1" applyAlignment="1">
      <alignment vertical="center"/>
    </xf>
    <xf numFmtId="190" fontId="4" fillId="2" borderId="0" xfId="0" applyNumberFormat="1" applyFont="1" applyFill="1" applyAlignment="1">
      <alignment horizontal="center" vertical="center"/>
    </xf>
    <xf numFmtId="0" fontId="4" fillId="0" borderId="0" xfId="16" applyFont="1" applyFill="1" applyBorder="1" applyAlignment="1">
      <alignment horizontal="left" vertical="center"/>
    </xf>
    <xf numFmtId="0" fontId="4" fillId="0" borderId="0" xfId="16" applyFont="1" applyFill="1" applyAlignment="1">
      <alignment vertical="center"/>
    </xf>
    <xf numFmtId="0" fontId="4" fillId="0" borderId="0" xfId="16" applyFont="1" applyFill="1" applyAlignment="1">
      <alignment horizontal="left" vertical="center"/>
    </xf>
    <xf numFmtId="0" fontId="4" fillId="0" borderId="0" xfId="16" applyFont="1" applyFill="1" applyBorder="1" applyAlignment="1">
      <alignment vertical="center"/>
    </xf>
    <xf numFmtId="176" fontId="4" fillId="0" borderId="0" xfId="10" applyFont="1" applyFill="1" applyAlignment="1">
      <alignment vertical="center"/>
    </xf>
    <xf numFmtId="181" fontId="4" fillId="0" borderId="0" xfId="10" applyNumberFormat="1" applyFont="1" applyFill="1" applyAlignment="1">
      <alignment vertical="center"/>
    </xf>
    <xf numFmtId="0" fontId="4" fillId="0" borderId="0" xfId="16" quotePrefix="1" applyFont="1" applyFill="1" applyAlignment="1">
      <alignment horizontal="right" vertical="center"/>
    </xf>
    <xf numFmtId="0" fontId="4" fillId="0" borderId="6" xfId="16" applyFont="1" applyFill="1" applyBorder="1" applyAlignment="1">
      <alignment horizontal="centerContinuous" vertical="center"/>
    </xf>
    <xf numFmtId="0" fontId="4" fillId="0" borderId="19" xfId="16" applyFont="1" applyFill="1" applyBorder="1" applyAlignment="1">
      <alignment horizontal="centerContinuous" vertical="center"/>
    </xf>
    <xf numFmtId="0" fontId="4" fillId="0" borderId="6" xfId="16" applyFont="1" applyFill="1" applyBorder="1" applyAlignment="1">
      <alignment horizontal="center" vertical="center"/>
    </xf>
    <xf numFmtId="0" fontId="4" fillId="0" borderId="3" xfId="16" quotePrefix="1" applyFont="1" applyFill="1" applyBorder="1" applyAlignment="1">
      <alignment horizontal="distributed" vertical="center"/>
    </xf>
    <xf numFmtId="0" fontId="4" fillId="0" borderId="7" xfId="16" applyFont="1" applyFill="1" applyBorder="1" applyAlignment="1">
      <alignment horizontal="center" vertical="center"/>
    </xf>
    <xf numFmtId="0" fontId="4" fillId="0" borderId="21" xfId="16" applyFont="1" applyFill="1" applyBorder="1" applyAlignment="1">
      <alignment horizontal="center" vertical="center"/>
    </xf>
    <xf numFmtId="0" fontId="16" fillId="0" borderId="18" xfId="17" applyFont="1" applyFill="1" applyBorder="1" applyAlignment="1">
      <alignment horizontal="left" vertical="center"/>
    </xf>
    <xf numFmtId="0" fontId="16" fillId="0" borderId="10" xfId="17" applyFont="1" applyFill="1" applyBorder="1" applyAlignment="1">
      <alignment horizontal="left" vertical="center"/>
    </xf>
    <xf numFmtId="191" fontId="16" fillId="2" borderId="10" xfId="12" applyNumberFormat="1" applyFont="1" applyFill="1" applyBorder="1" applyAlignment="1">
      <alignment horizontal="center" vertical="center"/>
    </xf>
    <xf numFmtId="192" fontId="35" fillId="2" borderId="0" xfId="20" applyNumberFormat="1" applyFont="1" applyFill="1" applyAlignment="1">
      <alignment vertical="center"/>
    </xf>
    <xf numFmtId="41" fontId="4" fillId="0" borderId="4" xfId="5" applyFont="1" applyFill="1" applyBorder="1" applyAlignment="1">
      <alignment horizontal="left" vertical="center" wrapText="1"/>
    </xf>
    <xf numFmtId="0" fontId="4" fillId="0" borderId="4" xfId="5" applyNumberFormat="1" applyFont="1" applyFill="1" applyBorder="1" applyAlignment="1">
      <alignment horizontal="left" vertical="center" wrapText="1"/>
    </xf>
    <xf numFmtId="193" fontId="4" fillId="2" borderId="7" xfId="5" applyNumberFormat="1" applyFont="1" applyFill="1" applyBorder="1" applyAlignment="1">
      <alignment horizontal="right" vertical="center"/>
    </xf>
    <xf numFmtId="0" fontId="4" fillId="0" borderId="3" xfId="5" applyNumberFormat="1" applyFont="1" applyFill="1" applyBorder="1" applyAlignment="1">
      <alignment horizontal="distributed" vertical="center"/>
    </xf>
    <xf numFmtId="41" fontId="4" fillId="0" borderId="7" xfId="5" applyFont="1" applyFill="1" applyBorder="1" applyAlignment="1">
      <alignment horizontal="left" vertical="center"/>
    </xf>
    <xf numFmtId="0" fontId="4" fillId="3" borderId="0" xfId="13" applyFont="1" applyFill="1" applyAlignment="1">
      <alignment horizontal="left" vertical="center"/>
    </xf>
    <xf numFmtId="0" fontId="4" fillId="3" borderId="0" xfId="13" applyFont="1" applyFill="1" applyAlignment="1">
      <alignment horizontal="distributed"/>
    </xf>
    <xf numFmtId="180" fontId="4" fillId="3" borderId="0" xfId="13" applyNumberFormat="1" applyFont="1" applyFill="1" applyBorder="1" applyAlignment="1">
      <alignment vertical="center"/>
    </xf>
    <xf numFmtId="41" fontId="4" fillId="3" borderId="0" xfId="9" applyFont="1" applyFill="1" applyBorder="1" applyAlignment="1">
      <alignment horizontal="center" vertical="center"/>
    </xf>
    <xf numFmtId="0" fontId="4" fillId="3" borderId="0" xfId="13" applyFont="1" applyFill="1" applyBorder="1" applyAlignment="1">
      <alignment horizontal="distributed" vertical="center"/>
    </xf>
    <xf numFmtId="0" fontId="32" fillId="3" borderId="0" xfId="0" applyFont="1" applyFill="1"/>
    <xf numFmtId="41" fontId="4" fillId="3" borderId="0" xfId="9" applyFont="1" applyFill="1" applyAlignment="1">
      <alignment horizontal="center" vertical="center"/>
    </xf>
    <xf numFmtId="0" fontId="7" fillId="3" borderId="0" xfId="13" applyFont="1" applyFill="1" applyAlignment="1">
      <alignment horizontal="centerContinuous" vertical="center"/>
    </xf>
    <xf numFmtId="41" fontId="7" fillId="3" borderId="0" xfId="9" applyFont="1" applyFill="1" applyAlignment="1">
      <alignment horizontal="centerContinuous" vertical="center"/>
    </xf>
    <xf numFmtId="41" fontId="7" fillId="3" borderId="0" xfId="9" applyFont="1" applyFill="1" applyBorder="1" applyAlignment="1">
      <alignment horizontal="centerContinuous" vertical="center"/>
    </xf>
    <xf numFmtId="0" fontId="7" fillId="3" borderId="0" xfId="13" applyFont="1" applyFill="1" applyBorder="1" applyAlignment="1">
      <alignment horizontal="centerContinuous" vertical="center"/>
    </xf>
    <xf numFmtId="41" fontId="7" fillId="3" borderId="0" xfId="9" applyFont="1" applyFill="1" applyAlignment="1">
      <alignment horizontal="center" vertical="center"/>
    </xf>
    <xf numFmtId="0" fontId="4" fillId="3" borderId="0" xfId="13" applyFont="1" applyFill="1" applyAlignment="1">
      <alignment horizontal="centerContinuous" vertical="center"/>
    </xf>
    <xf numFmtId="41" fontId="4" fillId="3" borderId="0" xfId="9" applyFont="1" applyFill="1" applyAlignment="1">
      <alignment horizontal="centerContinuous" vertical="center"/>
    </xf>
    <xf numFmtId="41" fontId="4" fillId="3" borderId="0" xfId="9" applyFont="1" applyFill="1" applyBorder="1" applyAlignment="1">
      <alignment horizontal="centerContinuous" vertical="center"/>
    </xf>
    <xf numFmtId="0" fontId="4" fillId="3" borderId="0" xfId="13" applyFont="1" applyFill="1" applyBorder="1" applyAlignment="1">
      <alignment horizontal="centerContinuous" vertical="center"/>
    </xf>
    <xf numFmtId="0" fontId="4" fillId="3" borderId="0" xfId="13" applyFont="1" applyFill="1" applyBorder="1" applyAlignment="1">
      <alignment horizontal="distributed"/>
    </xf>
    <xf numFmtId="178" fontId="4" fillId="3" borderId="0" xfId="9" applyNumberFormat="1" applyFont="1" applyFill="1" applyBorder="1" applyAlignment="1">
      <alignment horizontal="right" vertical="center"/>
    </xf>
    <xf numFmtId="41" fontId="4" fillId="3" borderId="6" xfId="9" applyFont="1" applyFill="1" applyBorder="1" applyAlignment="1">
      <alignment horizontal="center" vertical="center"/>
    </xf>
    <xf numFmtId="0" fontId="4" fillId="3" borderId="3" xfId="13" applyFont="1" applyFill="1" applyBorder="1" applyAlignment="1">
      <alignment horizontal="center" vertical="center"/>
    </xf>
    <xf numFmtId="41" fontId="4" fillId="3" borderId="7" xfId="9" applyFont="1" applyFill="1" applyBorder="1" applyAlignment="1">
      <alignment horizontal="center" vertical="center"/>
    </xf>
    <xf numFmtId="41" fontId="4" fillId="3" borderId="9" xfId="9" applyFont="1" applyFill="1" applyBorder="1" applyAlignment="1">
      <alignment horizontal="center" vertical="center"/>
    </xf>
    <xf numFmtId="0" fontId="4" fillId="3" borderId="0" xfId="13" applyFont="1" applyFill="1" applyBorder="1" applyAlignment="1">
      <alignment horizontal="left" vertical="center" shrinkToFit="1"/>
    </xf>
    <xf numFmtId="41" fontId="4" fillId="3" borderId="24" xfId="9" applyFont="1" applyFill="1" applyBorder="1" applyAlignment="1">
      <alignment horizontal="center" vertical="center"/>
    </xf>
    <xf numFmtId="41" fontId="4" fillId="3" borderId="8" xfId="9" applyFont="1" applyFill="1" applyBorder="1" applyAlignment="1">
      <alignment horizontal="center" vertical="center"/>
    </xf>
    <xf numFmtId="41" fontId="4" fillId="3" borderId="10" xfId="9" applyFont="1" applyFill="1" applyBorder="1" applyAlignment="1">
      <alignment horizontal="center" vertical="center"/>
    </xf>
    <xf numFmtId="49" fontId="4" fillId="3" borderId="9" xfId="9" applyNumberFormat="1" applyFont="1" applyFill="1" applyBorder="1" applyAlignment="1">
      <alignment horizontal="center" vertical="center"/>
    </xf>
    <xf numFmtId="49" fontId="4" fillId="3" borderId="14" xfId="9" applyNumberFormat="1" applyFont="1" applyFill="1" applyBorder="1" applyAlignment="1">
      <alignment horizontal="center" vertical="center"/>
    </xf>
    <xf numFmtId="0" fontId="32" fillId="3" borderId="0" xfId="0" applyFont="1" applyFill="1" applyBorder="1"/>
    <xf numFmtId="41" fontId="4" fillId="3" borderId="12" xfId="9" applyFont="1" applyFill="1" applyBorder="1" applyAlignment="1">
      <alignment horizontal="center" vertical="center"/>
    </xf>
    <xf numFmtId="0" fontId="4" fillId="3" borderId="13" xfId="13" applyFont="1" applyFill="1" applyBorder="1" applyAlignment="1">
      <alignment horizontal="left" vertical="center" shrinkToFit="1"/>
    </xf>
    <xf numFmtId="0" fontId="16" fillId="2" borderId="0" xfId="12" applyFont="1" applyFill="1" applyBorder="1" applyAlignment="1">
      <alignment horizontal="center" vertical="center"/>
    </xf>
    <xf numFmtId="0" fontId="16" fillId="2" borderId="0" xfId="12" applyFont="1" applyFill="1" applyBorder="1" applyAlignment="1">
      <alignment vertical="center"/>
    </xf>
    <xf numFmtId="0" fontId="16" fillId="2" borderId="10" xfId="12" applyFont="1" applyFill="1" applyBorder="1" applyAlignment="1">
      <alignment horizontal="center" vertical="center" wrapText="1"/>
    </xf>
    <xf numFmtId="0" fontId="16" fillId="2" borderId="10" xfId="12" applyFont="1" applyFill="1" applyBorder="1" applyAlignment="1">
      <alignment horizontal="center" vertical="center"/>
    </xf>
    <xf numFmtId="0" fontId="16" fillId="2" borderId="15" xfId="12" applyFont="1" applyFill="1" applyBorder="1" applyAlignment="1">
      <alignment horizontal="center" vertical="center" wrapText="1"/>
    </xf>
    <xf numFmtId="0" fontId="4" fillId="2" borderId="0" xfId="6" applyNumberFormat="1" applyFont="1" applyFill="1" applyAlignment="1">
      <alignment horizontal="right" vertical="center"/>
    </xf>
    <xf numFmtId="0" fontId="4" fillId="2" borderId="0" xfId="5" applyNumberFormat="1" applyFont="1" applyFill="1" applyAlignment="1">
      <alignment horizontal="right" vertical="center"/>
    </xf>
    <xf numFmtId="0" fontId="4" fillId="2" borderId="0" xfId="5" applyNumberFormat="1" applyFont="1" applyFill="1" applyBorder="1" applyAlignment="1">
      <alignment horizontal="right" vertical="center"/>
    </xf>
    <xf numFmtId="176" fontId="4" fillId="2" borderId="14" xfId="8" applyNumberFormat="1" applyFont="1" applyFill="1" applyBorder="1" applyAlignment="1">
      <alignment vertical="center"/>
    </xf>
    <xf numFmtId="0" fontId="32" fillId="3" borderId="17" xfId="0" applyFont="1" applyFill="1" applyBorder="1"/>
    <xf numFmtId="0" fontId="32" fillId="3" borderId="16" xfId="0" applyFont="1" applyFill="1" applyBorder="1"/>
    <xf numFmtId="49" fontId="4" fillId="3" borderId="0" xfId="9" applyNumberFormat="1" applyFont="1" applyFill="1" applyBorder="1" applyAlignment="1">
      <alignment horizontal="center" vertical="center"/>
    </xf>
    <xf numFmtId="41" fontId="4" fillId="3" borderId="11" xfId="9" applyFont="1" applyFill="1" applyBorder="1" applyAlignment="1">
      <alignment horizontal="center" vertical="center"/>
    </xf>
    <xf numFmtId="0" fontId="4" fillId="0" borderId="11" xfId="13" applyFont="1" applyFill="1" applyBorder="1" applyAlignment="1">
      <alignment horizontal="left" vertical="center"/>
    </xf>
    <xf numFmtId="41" fontId="4" fillId="2" borderId="17" xfId="11" applyNumberFormat="1" applyFont="1" applyFill="1" applyBorder="1" applyAlignment="1">
      <alignment horizontal="center" vertical="center"/>
    </xf>
    <xf numFmtId="41" fontId="4" fillId="2" borderId="0" xfId="5" applyFont="1" applyFill="1" applyAlignment="1">
      <alignment horizontal="left" vertical="center" wrapText="1"/>
    </xf>
    <xf numFmtId="193" fontId="4" fillId="0" borderId="7" xfId="5" applyNumberFormat="1" applyFont="1" applyFill="1" applyBorder="1" applyAlignment="1">
      <alignment horizontal="right" vertical="center"/>
    </xf>
    <xf numFmtId="179" fontId="4" fillId="0" borderId="7" xfId="5" applyNumberFormat="1" applyFont="1" applyFill="1" applyBorder="1" applyAlignment="1">
      <alignment horizontal="center" vertical="center"/>
    </xf>
    <xf numFmtId="0" fontId="4" fillId="2" borderId="8" xfId="19" applyFont="1" applyFill="1" applyBorder="1" applyAlignment="1">
      <alignment horizontal="centerContinuous" vertical="center"/>
    </xf>
    <xf numFmtId="0" fontId="4" fillId="2" borderId="11" xfId="18" applyFont="1" applyFill="1" applyBorder="1" applyAlignment="1">
      <alignment horizontal="distributed" vertical="center"/>
    </xf>
    <xf numFmtId="0" fontId="4" fillId="2" borderId="18" xfId="19" applyFont="1" applyFill="1" applyBorder="1" applyAlignment="1">
      <alignment horizontal="centerContinuous" vertical="center"/>
    </xf>
    <xf numFmtId="41" fontId="4" fillId="2" borderId="12" xfId="11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4" fillId="0" borderId="0" xfId="5" applyFont="1" applyFill="1" applyAlignment="1">
      <alignment horizontal="center" vertical="center"/>
    </xf>
    <xf numFmtId="176" fontId="4" fillId="2" borderId="7" xfId="5" applyNumberFormat="1" applyFont="1" applyFill="1" applyBorder="1" applyAlignment="1">
      <alignment horizontal="center" vertical="center"/>
    </xf>
    <xf numFmtId="176" fontId="4" fillId="2" borderId="6" xfId="5" applyNumberFormat="1" applyFont="1" applyFill="1" applyBorder="1" applyAlignment="1">
      <alignment vertical="center"/>
    </xf>
    <xf numFmtId="176" fontId="4" fillId="2" borderId="3" xfId="5" applyNumberFormat="1" applyFont="1" applyFill="1" applyBorder="1" applyAlignment="1">
      <alignment vertical="center"/>
    </xf>
    <xf numFmtId="41" fontId="4" fillId="2" borderId="3" xfId="5" applyFont="1" applyFill="1" applyBorder="1" applyAlignment="1">
      <alignment horizontal="center" vertical="center"/>
    </xf>
    <xf numFmtId="176" fontId="4" fillId="2" borderId="4" xfId="5" applyNumberFormat="1" applyFont="1" applyFill="1" applyBorder="1" applyAlignment="1">
      <alignment horizontal="center" vertical="center"/>
    </xf>
    <xf numFmtId="0" fontId="16" fillId="0" borderId="0" xfId="12" applyFont="1" applyFill="1" applyAlignment="1">
      <alignment vertical="center"/>
    </xf>
    <xf numFmtId="41" fontId="4" fillId="2" borderId="0" xfId="0" applyNumberFormat="1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0" fillId="0" borderId="0" xfId="12196" applyFont="1" applyAlignment="1"/>
    <xf numFmtId="49" fontId="34" fillId="2" borderId="0" xfId="12196" applyNumberFormat="1" applyFont="1" applyFill="1" applyAlignment="1">
      <alignment horizontal="left" vertical="center"/>
    </xf>
    <xf numFmtId="49" fontId="7" fillId="2" borderId="0" xfId="12196" applyNumberFormat="1" applyFont="1" applyFill="1" applyAlignment="1">
      <alignment horizontal="right" vertical="center"/>
    </xf>
    <xf numFmtId="0" fontId="108" fillId="0" borderId="0" xfId="12196" applyFont="1"/>
    <xf numFmtId="49" fontId="33" fillId="0" borderId="0" xfId="12196" applyNumberFormat="1" applyFont="1" applyAlignment="1">
      <alignment horizontal="right" vertical="center"/>
    </xf>
    <xf numFmtId="0" fontId="10" fillId="2" borderId="0" xfId="12196" applyFont="1" applyFill="1"/>
    <xf numFmtId="0" fontId="10" fillId="0" borderId="0" xfId="12196" applyFont="1"/>
    <xf numFmtId="49" fontId="33" fillId="0" borderId="0" xfId="12196" applyNumberFormat="1" applyFont="1" applyBorder="1" applyAlignment="1">
      <alignment horizontal="right" vertical="center"/>
    </xf>
    <xf numFmtId="0" fontId="109" fillId="0" borderId="0" xfId="12196" applyFont="1" applyAlignment="1">
      <alignment horizontal="centerContinuous" vertical="center"/>
    </xf>
    <xf numFmtId="0" fontId="109" fillId="0" borderId="0" xfId="12196" applyFont="1" applyBorder="1" applyAlignment="1">
      <alignment horizontal="left" vertical="center" wrapText="1"/>
    </xf>
    <xf numFmtId="0" fontId="10" fillId="0" borderId="11" xfId="12196" applyFont="1" applyBorder="1"/>
    <xf numFmtId="0" fontId="10" fillId="0" borderId="11" xfId="12196" applyFont="1" applyBorder="1" applyAlignment="1"/>
    <xf numFmtId="0" fontId="114" fillId="2" borderId="0" xfId="12197" applyNumberFormat="1" applyFont="1" applyFill="1" applyAlignment="1">
      <alignment horizontal="right" vertical="center"/>
    </xf>
    <xf numFmtId="0" fontId="109" fillId="0" borderId="11" xfId="12196" applyFont="1" applyBorder="1" applyAlignment="1">
      <alignment horizontal="centerContinuous" vertical="center"/>
    </xf>
    <xf numFmtId="0" fontId="109" fillId="0" borderId="11" xfId="12196" applyFont="1" applyBorder="1" applyAlignment="1">
      <alignment horizontal="left" vertical="center" wrapText="1"/>
    </xf>
    <xf numFmtId="0" fontId="10" fillId="0" borderId="13" xfId="12196" applyFont="1" applyBorder="1"/>
    <xf numFmtId="0" fontId="116" fillId="2" borderId="0" xfId="0" applyFont="1" applyFill="1" applyAlignment="1">
      <alignment horizontal="left" vertical="center"/>
    </xf>
    <xf numFmtId="176" fontId="4" fillId="0" borderId="20" xfId="12622" applyNumberFormat="1" applyFont="1" applyFill="1" applyBorder="1" applyAlignment="1">
      <alignment horizontal="center" vertical="center"/>
    </xf>
    <xf numFmtId="181" fontId="4" fillId="0" borderId="4" xfId="12622" applyNumberFormat="1" applyFont="1" applyFill="1" applyBorder="1" applyAlignment="1">
      <alignment horizontal="center" vertical="center"/>
    </xf>
    <xf numFmtId="10" fontId="16" fillId="0" borderId="14" xfId="12623" applyNumberFormat="1" applyFont="1" applyFill="1" applyBorder="1" applyAlignment="1">
      <alignment vertical="center"/>
    </xf>
    <xf numFmtId="10" fontId="16" fillId="0" borderId="4" xfId="12623" applyNumberFormat="1" applyFont="1" applyFill="1" applyBorder="1" applyAlignment="1">
      <alignment vertical="center"/>
    </xf>
    <xf numFmtId="10" fontId="16" fillId="0" borderId="15" xfId="12623" applyNumberFormat="1" applyFont="1" applyFill="1" applyBorder="1" applyAlignment="1">
      <alignment vertical="center"/>
    </xf>
    <xf numFmtId="10" fontId="16" fillId="0" borderId="17" xfId="12623" applyNumberFormat="1" applyFont="1" applyFill="1" applyBorder="1" applyAlignment="1">
      <alignment vertical="center"/>
    </xf>
    <xf numFmtId="181" fontId="4" fillId="0" borderId="0" xfId="12622" applyNumberFormat="1" applyFont="1" applyFill="1" applyAlignment="1">
      <alignment vertical="center"/>
    </xf>
    <xf numFmtId="0" fontId="4" fillId="0" borderId="0" xfId="12624" applyFont="1" applyFill="1" applyAlignment="1">
      <alignment vertical="center"/>
    </xf>
    <xf numFmtId="0" fontId="116" fillId="2" borderId="0" xfId="0" applyFont="1" applyFill="1" applyAlignment="1">
      <alignment horizontal="center" vertical="center"/>
    </xf>
    <xf numFmtId="41" fontId="4" fillId="0" borderId="0" xfId="6862" applyFont="1" applyFill="1"/>
    <xf numFmtId="0" fontId="4" fillId="0" borderId="0" xfId="0" applyFont="1" applyFill="1"/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1" fontId="4" fillId="0" borderId="9" xfId="6862" applyFont="1" applyFill="1" applyBorder="1" applyAlignment="1">
      <alignment horizontal="center" vertical="center"/>
    </xf>
    <xf numFmtId="41" fontId="4" fillId="0" borderId="14" xfId="6862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18" applyFont="1" applyFill="1" applyAlignment="1">
      <alignment horizontal="left" vertical="center"/>
    </xf>
    <xf numFmtId="41" fontId="4" fillId="0" borderId="0" xfId="6862" applyFont="1" applyFill="1" applyAlignment="1">
      <alignment vertical="center"/>
    </xf>
    <xf numFmtId="41" fontId="4" fillId="0" borderId="4" xfId="6862" applyFont="1" applyFill="1" applyBorder="1" applyAlignment="1">
      <alignment horizontal="center" vertical="center"/>
    </xf>
    <xf numFmtId="41" fontId="4" fillId="0" borderId="15" xfId="6862" applyFont="1" applyFill="1" applyBorder="1" applyAlignment="1">
      <alignment vertical="center"/>
    </xf>
    <xf numFmtId="41" fontId="4" fillId="0" borderId="14" xfId="6862" applyFont="1" applyFill="1" applyBorder="1" applyAlignment="1">
      <alignment vertical="center"/>
    </xf>
    <xf numFmtId="41" fontId="4" fillId="0" borderId="17" xfId="6862" applyFont="1" applyFill="1" applyBorder="1" applyAlignment="1">
      <alignment vertical="center"/>
    </xf>
    <xf numFmtId="0" fontId="7" fillId="0" borderId="0" xfId="18" applyFont="1" applyFill="1" applyAlignment="1">
      <alignment horizontal="centerContinuous" vertical="center"/>
    </xf>
    <xf numFmtId="0" fontId="120" fillId="0" borderId="0" xfId="18" applyFont="1" applyFill="1" applyAlignment="1">
      <alignment horizontal="centerContinuous" vertical="center"/>
    </xf>
    <xf numFmtId="0" fontId="4" fillId="0" borderId="0" xfId="0" applyFont="1" applyFill="1" applyAlignment="1">
      <alignment horizontal="center"/>
    </xf>
    <xf numFmtId="41" fontId="4" fillId="0" borderId="0" xfId="6862" applyFont="1" applyFill="1" applyAlignment="1">
      <alignment horizontal="center"/>
    </xf>
    <xf numFmtId="0" fontId="7" fillId="0" borderId="0" xfId="0" applyFont="1" applyFill="1" applyAlignment="1">
      <alignment horizontal="centerContinuous" vertical="center"/>
    </xf>
    <xf numFmtId="41" fontId="120" fillId="0" borderId="0" xfId="6862" applyFont="1" applyFill="1" applyAlignment="1">
      <alignment horizontal="centerContinuous" vertical="center"/>
    </xf>
    <xf numFmtId="0" fontId="7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41" fontId="4" fillId="0" borderId="6" xfId="6862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vertical="center"/>
    </xf>
    <xf numFmtId="41" fontId="4" fillId="0" borderId="14" xfId="6862" applyFont="1" applyFill="1" applyBorder="1" applyAlignment="1">
      <alignment horizontal="center" vertical="center"/>
    </xf>
    <xf numFmtId="41" fontId="4" fillId="0" borderId="10" xfId="6862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1" fontId="4" fillId="0" borderId="10" xfId="6862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distributed" vertical="center"/>
    </xf>
    <xf numFmtId="41" fontId="4" fillId="0" borderId="7" xfId="6862" applyFont="1" applyFill="1" applyBorder="1" applyAlignment="1">
      <alignment vertical="center"/>
    </xf>
    <xf numFmtId="41" fontId="4" fillId="0" borderId="4" xfId="6862" applyFont="1" applyFill="1" applyBorder="1" applyAlignment="1">
      <alignment horizontal="left" vertical="center"/>
    </xf>
    <xf numFmtId="41" fontId="7" fillId="0" borderId="0" xfId="6862" applyFont="1" applyFill="1" applyAlignment="1">
      <alignment horizontal="centerContinuous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14" xfId="6862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41" fontId="4" fillId="0" borderId="0" xfId="6862" applyFont="1" applyFill="1" applyBorder="1" applyAlignment="1">
      <alignment horizontal="left" vertical="center"/>
    </xf>
    <xf numFmtId="0" fontId="4" fillId="0" borderId="14" xfId="6862" applyNumberFormat="1" applyFont="1" applyFill="1" applyBorder="1" applyAlignment="1">
      <alignment vertical="center"/>
    </xf>
    <xf numFmtId="41" fontId="4" fillId="0" borderId="14" xfId="6862" applyFont="1" applyFill="1" applyBorder="1" applyAlignment="1">
      <alignment horizontal="left" vertical="center" wrapText="1"/>
    </xf>
    <xf numFmtId="41" fontId="4" fillId="0" borderId="14" xfId="6862" applyNumberFormat="1" applyFont="1" applyFill="1" applyBorder="1" applyAlignment="1">
      <alignment vertical="center"/>
    </xf>
    <xf numFmtId="185" fontId="4" fillId="0" borderId="0" xfId="0" applyNumberFormat="1" applyFont="1" applyFill="1" applyBorder="1" applyAlignment="1">
      <alignment horizontal="left" vertical="center"/>
    </xf>
    <xf numFmtId="41" fontId="4" fillId="0" borderId="0" xfId="6862" applyFont="1" applyFill="1" applyBorder="1" applyAlignment="1">
      <alignment vertical="center"/>
    </xf>
    <xf numFmtId="41" fontId="4" fillId="0" borderId="16" xfId="6862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185" fontId="4" fillId="0" borderId="17" xfId="6862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vertical="center"/>
    </xf>
    <xf numFmtId="41" fontId="4" fillId="0" borderId="17" xfId="6862" applyFont="1" applyFill="1" applyBorder="1" applyAlignment="1">
      <alignment horizontal="center" vertical="center"/>
    </xf>
    <xf numFmtId="41" fontId="4" fillId="0" borderId="17" xfId="6862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41" fontId="4" fillId="0" borderId="17" xfId="6862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41" fontId="4" fillId="0" borderId="14" xfId="6862" applyFont="1" applyFill="1" applyBorder="1" applyAlignment="1">
      <alignment horizontal="right" vertical="center"/>
    </xf>
    <xf numFmtId="41" fontId="4" fillId="0" borderId="16" xfId="6862" applyFont="1" applyFill="1" applyBorder="1" applyAlignment="1">
      <alignment horizontal="left" vertical="center"/>
    </xf>
    <xf numFmtId="0" fontId="16" fillId="2" borderId="0" xfId="12631" applyFont="1" applyFill="1" applyBorder="1" applyAlignment="1">
      <alignment vertical="center"/>
    </xf>
    <xf numFmtId="176" fontId="4" fillId="2" borderId="3" xfId="8" applyNumberFormat="1" applyFont="1" applyFill="1" applyBorder="1" applyAlignment="1">
      <alignment vertical="center"/>
    </xf>
    <xf numFmtId="176" fontId="4" fillId="2" borderId="7" xfId="8" applyNumberFormat="1" applyFont="1" applyFill="1" applyBorder="1" applyAlignment="1">
      <alignment vertical="center"/>
    </xf>
    <xf numFmtId="0" fontId="4" fillId="2" borderId="0" xfId="19" applyFont="1" applyFill="1" applyBorder="1" applyAlignment="1">
      <alignment vertical="center"/>
    </xf>
    <xf numFmtId="192" fontId="4" fillId="2" borderId="0" xfId="20" applyNumberFormat="1" applyFont="1" applyFill="1" applyAlignment="1">
      <alignment vertical="center"/>
    </xf>
    <xf numFmtId="41" fontId="4" fillId="2" borderId="4" xfId="6862" applyFont="1" applyFill="1" applyBorder="1" applyAlignment="1">
      <alignment horizontal="center" vertical="center"/>
    </xf>
    <xf numFmtId="191" fontId="4" fillId="2" borderId="0" xfId="0" applyNumberFormat="1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41" fontId="4" fillId="2" borderId="6" xfId="5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distributed" vertical="center"/>
    </xf>
    <xf numFmtId="0" fontId="4" fillId="0" borderId="17" xfId="13" applyFont="1" applyBorder="1" applyAlignment="1">
      <alignment horizontal="center" vertical="center"/>
    </xf>
    <xf numFmtId="41" fontId="4" fillId="0" borderId="15" xfId="9" applyFont="1" applyBorder="1" applyAlignment="1">
      <alignment horizontal="center" vertical="center"/>
    </xf>
    <xf numFmtId="0" fontId="16" fillId="0" borderId="6" xfId="23" applyFont="1" applyBorder="1" applyAlignment="1">
      <alignment horizontal="center" vertical="center" wrapText="1"/>
    </xf>
    <xf numFmtId="41" fontId="4" fillId="2" borderId="8" xfId="5" applyFont="1" applyFill="1" applyBorder="1" applyAlignment="1">
      <alignment horizontal="center" vertical="center"/>
    </xf>
    <xf numFmtId="0" fontId="4" fillId="2" borderId="11" xfId="5" applyNumberFormat="1" applyFont="1" applyFill="1" applyBorder="1" applyAlignment="1">
      <alignment horizontal="left" vertical="center"/>
    </xf>
    <xf numFmtId="0" fontId="4" fillId="0" borderId="11" xfId="5" applyNumberFormat="1" applyFont="1" applyFill="1" applyBorder="1" applyAlignment="1">
      <alignment horizontal="distributed" vertical="center"/>
    </xf>
    <xf numFmtId="41" fontId="4" fillId="0" borderId="11" xfId="5" applyFont="1" applyFill="1" applyBorder="1" applyAlignment="1">
      <alignment horizontal="left" vertical="center"/>
    </xf>
    <xf numFmtId="41" fontId="4" fillId="0" borderId="11" xfId="5" applyFont="1" applyFill="1" applyBorder="1" applyAlignment="1">
      <alignment horizontal="left" vertical="center" wrapText="1"/>
    </xf>
    <xf numFmtId="41" fontId="4" fillId="2" borderId="11" xfId="5" applyFont="1" applyFill="1" applyBorder="1" applyAlignment="1">
      <alignment horizontal="left" vertical="center"/>
    </xf>
    <xf numFmtId="185" fontId="4" fillId="2" borderId="0" xfId="5" applyNumberFormat="1" applyFont="1" applyFill="1" applyBorder="1" applyAlignment="1">
      <alignment horizontal="center" vertical="center"/>
    </xf>
    <xf numFmtId="0" fontId="4" fillId="2" borderId="8" xfId="5" applyNumberFormat="1" applyFont="1" applyFill="1" applyBorder="1" applyAlignment="1">
      <alignment horizontal="center" vertical="center" wrapText="1"/>
    </xf>
    <xf numFmtId="0" fontId="4" fillId="0" borderId="4" xfId="20" applyNumberFormat="1" applyFont="1" applyFill="1" applyBorder="1" applyAlignment="1">
      <alignment horizontal="center" vertical="center"/>
    </xf>
    <xf numFmtId="0" fontId="4" fillId="2" borderId="4" xfId="20" applyNumberFormat="1" applyFont="1" applyFill="1" applyBorder="1" applyAlignment="1">
      <alignment horizontal="center" vertical="center"/>
    </xf>
    <xf numFmtId="0" fontId="4" fillId="2" borderId="17" xfId="5" applyNumberFormat="1" applyFont="1" applyFill="1" applyBorder="1" applyAlignment="1">
      <alignment horizontal="center" vertical="center"/>
    </xf>
    <xf numFmtId="3" fontId="4" fillId="2" borderId="17" xfId="5" applyNumberFormat="1" applyFont="1" applyFill="1" applyBorder="1" applyAlignment="1">
      <alignment horizontal="center" vertical="center"/>
    </xf>
    <xf numFmtId="177" fontId="4" fillId="2" borderId="0" xfId="20" applyNumberFormat="1" applyFont="1" applyFill="1" applyAlignment="1">
      <alignment horizontal="center" vertical="center"/>
    </xf>
    <xf numFmtId="0" fontId="16" fillId="2" borderId="0" xfId="22" applyFont="1" applyFill="1" applyAlignment="1">
      <alignment horizontal="center" vertical="center"/>
    </xf>
    <xf numFmtId="41" fontId="4" fillId="2" borderId="16" xfId="5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4" fillId="0" borderId="0" xfId="0" applyNumberFormat="1" applyFont="1" applyFill="1" applyAlignment="1">
      <alignment horizontal="center" vertical="center"/>
    </xf>
    <xf numFmtId="0" fontId="4" fillId="0" borderId="14" xfId="6862" applyNumberFormat="1" applyFont="1" applyFill="1" applyBorder="1" applyAlignment="1">
      <alignment horizontal="left" vertical="center" shrinkToFit="1"/>
    </xf>
    <xf numFmtId="0" fontId="116" fillId="0" borderId="0" xfId="0" applyFont="1" applyFill="1" applyBorder="1" applyAlignment="1">
      <alignment vertical="center"/>
    </xf>
    <xf numFmtId="0" fontId="4" fillId="0" borderId="15" xfId="13" applyFont="1" applyBorder="1" applyAlignment="1">
      <alignment vertical="center"/>
    </xf>
    <xf numFmtId="184" fontId="4" fillId="0" borderId="15" xfId="13" applyNumberFormat="1" applyFont="1" applyBorder="1" applyAlignment="1">
      <alignment horizontal="center" vertical="center"/>
    </xf>
    <xf numFmtId="184" fontId="4" fillId="0" borderId="15" xfId="13" applyNumberFormat="1" applyFont="1" applyBorder="1" applyAlignment="1">
      <alignment horizontal="centerContinuous" vertical="center"/>
    </xf>
    <xf numFmtId="41" fontId="4" fillId="0" borderId="17" xfId="13" applyNumberFormat="1" applyFont="1" applyBorder="1" applyAlignment="1">
      <alignment horizontal="center" vertical="center"/>
    </xf>
    <xf numFmtId="41" fontId="4" fillId="0" borderId="17" xfId="5" applyFont="1" applyBorder="1" applyAlignment="1">
      <alignment horizontal="centerContinuous" vertical="center"/>
    </xf>
    <xf numFmtId="41" fontId="4" fillId="0" borderId="17" xfId="5" applyFont="1" applyBorder="1" applyAlignment="1">
      <alignment horizontal="center" vertical="center"/>
    </xf>
    <xf numFmtId="41" fontId="4" fillId="0" borderId="0" xfId="5" applyFont="1" applyBorder="1" applyAlignment="1">
      <alignment horizontal="center" vertical="center"/>
    </xf>
    <xf numFmtId="41" fontId="4" fillId="0" borderId="0" xfId="5" applyFont="1" applyBorder="1" applyAlignment="1">
      <alignment horizontal="left" vertical="center"/>
    </xf>
    <xf numFmtId="41" fontId="4" fillId="0" borderId="18" xfId="9" applyFont="1" applyBorder="1" applyAlignment="1">
      <alignment horizontal="left" vertical="center"/>
    </xf>
    <xf numFmtId="41" fontId="4" fillId="0" borderId="16" xfId="5" applyFont="1" applyBorder="1" applyAlignment="1">
      <alignment horizontal="left" vertical="center"/>
    </xf>
    <xf numFmtId="41" fontId="4" fillId="0" borderId="14" xfId="13" applyNumberFormat="1" applyFont="1" applyBorder="1" applyAlignment="1">
      <alignment horizontal="center" vertical="center"/>
    </xf>
    <xf numFmtId="41" fontId="4" fillId="0" borderId="14" xfId="5" applyFont="1" applyBorder="1" applyAlignment="1">
      <alignment horizontal="centerContinuous" vertical="center"/>
    </xf>
    <xf numFmtId="41" fontId="4" fillId="0" borderId="14" xfId="5" applyFont="1" applyBorder="1" applyAlignment="1">
      <alignment horizontal="center" vertical="center"/>
    </xf>
    <xf numFmtId="41" fontId="4" fillId="0" borderId="18" xfId="9" applyFont="1" applyBorder="1" applyAlignment="1">
      <alignment horizontal="center" vertical="center"/>
    </xf>
    <xf numFmtId="0" fontId="4" fillId="0" borderId="14" xfId="13" applyFont="1" applyBorder="1" applyAlignment="1">
      <alignment horizontal="center" vertical="center"/>
    </xf>
    <xf numFmtId="41" fontId="4" fillId="0" borderId="16" xfId="5" applyFont="1" applyBorder="1" applyAlignment="1">
      <alignment horizontal="center" vertical="center"/>
    </xf>
    <xf numFmtId="183" fontId="4" fillId="0" borderId="14" xfId="13" applyNumberFormat="1" applyFont="1" applyBorder="1" applyAlignment="1">
      <alignment horizontal="center" vertical="center"/>
    </xf>
    <xf numFmtId="183" fontId="4" fillId="0" borderId="17" xfId="13" applyNumberFormat="1" applyFont="1" applyBorder="1" applyAlignment="1">
      <alignment horizontal="center" vertical="center"/>
    </xf>
    <xf numFmtId="0" fontId="16" fillId="0" borderId="4" xfId="12632" applyFont="1" applyFill="1" applyBorder="1" applyAlignment="1">
      <alignment horizontal="center" vertical="center" wrapText="1"/>
    </xf>
    <xf numFmtId="0" fontId="4" fillId="0" borderId="6" xfId="23" applyFont="1" applyFill="1" applyBorder="1" applyAlignment="1">
      <alignment horizontal="centerContinuous" vertical="center" wrapText="1"/>
    </xf>
    <xf numFmtId="185" fontId="16" fillId="0" borderId="6" xfId="5" applyNumberFormat="1" applyFont="1" applyBorder="1" applyAlignment="1">
      <alignment horizontal="center" vertical="center"/>
    </xf>
    <xf numFmtId="0" fontId="16" fillId="2" borderId="0" xfId="15" applyFont="1" applyFill="1" applyBorder="1" applyAlignment="1">
      <alignment vertical="center"/>
    </xf>
    <xf numFmtId="0" fontId="16" fillId="2" borderId="0" xfId="15" applyFont="1" applyFill="1" applyAlignment="1">
      <alignment vertical="center"/>
    </xf>
    <xf numFmtId="41" fontId="16" fillId="2" borderId="0" xfId="8" applyFont="1" applyFill="1" applyBorder="1" applyAlignment="1">
      <alignment vertical="center"/>
    </xf>
    <xf numFmtId="0" fontId="13" fillId="2" borderId="0" xfId="15" applyFont="1" applyFill="1" applyAlignment="1">
      <alignment horizontal="centerContinuous" vertical="center"/>
    </xf>
    <xf numFmtId="0" fontId="13" fillId="2" borderId="0" xfId="15" applyFont="1" applyFill="1" applyBorder="1" applyAlignment="1">
      <alignment horizontal="centerContinuous" vertical="center"/>
    </xf>
    <xf numFmtId="41" fontId="13" fillId="2" borderId="0" xfId="8" applyFont="1" applyFill="1" applyBorder="1" applyAlignment="1">
      <alignment horizontal="centerContinuous" vertical="center"/>
    </xf>
    <xf numFmtId="41" fontId="13" fillId="2" borderId="0" xfId="8" applyFont="1" applyFill="1" applyAlignment="1">
      <alignment horizontal="centerContinuous" vertical="center"/>
    </xf>
    <xf numFmtId="0" fontId="13" fillId="2" borderId="0" xfId="15" applyFont="1" applyFill="1" applyAlignment="1">
      <alignment vertical="center"/>
    </xf>
    <xf numFmtId="0" fontId="16" fillId="2" borderId="0" xfId="17" applyFont="1" applyFill="1" applyAlignment="1">
      <alignment vertical="center"/>
    </xf>
    <xf numFmtId="0" fontId="16" fillId="0" borderId="0" xfId="17" applyFont="1" applyFill="1" applyAlignment="1">
      <alignment vertical="center"/>
    </xf>
    <xf numFmtId="3" fontId="16" fillId="0" borderId="0" xfId="17" applyNumberFormat="1" applyFont="1" applyFill="1" applyAlignment="1">
      <alignment vertical="center"/>
    </xf>
    <xf numFmtId="43" fontId="16" fillId="0" borderId="0" xfId="17" applyNumberFormat="1" applyFont="1" applyFill="1" applyBorder="1" applyAlignment="1">
      <alignment vertical="center"/>
    </xf>
    <xf numFmtId="0" fontId="16" fillId="0" borderId="0" xfId="17" applyFont="1" applyFill="1" applyBorder="1" applyAlignment="1">
      <alignment vertical="center"/>
    </xf>
    <xf numFmtId="3" fontId="16" fillId="0" borderId="0" xfId="17" applyNumberFormat="1" applyFont="1" applyFill="1" applyBorder="1" applyAlignment="1">
      <alignment vertical="center"/>
    </xf>
    <xf numFmtId="49" fontId="4" fillId="2" borderId="14" xfId="5" applyNumberFormat="1" applyFont="1" applyFill="1" applyBorder="1" applyAlignment="1">
      <alignment horizontal="center" vertical="center"/>
    </xf>
    <xf numFmtId="49" fontId="4" fillId="2" borderId="10" xfId="5" applyNumberFormat="1" applyFont="1" applyFill="1" applyBorder="1" applyAlignment="1">
      <alignment horizontal="center" vertical="center"/>
    </xf>
    <xf numFmtId="49" fontId="4" fillId="2" borderId="10" xfId="13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41" fontId="4" fillId="2" borderId="17" xfId="0" applyNumberFormat="1" applyFont="1" applyFill="1" applyBorder="1" applyAlignment="1">
      <alignment horizontal="left" vertical="center"/>
    </xf>
    <xf numFmtId="193" fontId="4" fillId="0" borderId="16" xfId="5" applyNumberFormat="1" applyFont="1" applyFill="1" applyBorder="1" applyAlignment="1">
      <alignment horizontal="right" vertical="center"/>
    </xf>
    <xf numFmtId="193" fontId="4" fillId="2" borderId="16" xfId="5" applyNumberFormat="1" applyFont="1" applyFill="1" applyBorder="1" applyAlignment="1">
      <alignment horizontal="right" vertical="center"/>
    </xf>
    <xf numFmtId="0" fontId="4" fillId="3" borderId="4" xfId="9" applyNumberFormat="1" applyFont="1" applyFill="1" applyBorder="1" applyAlignment="1">
      <alignment horizontal="centerContinuous" vertical="center" wrapText="1"/>
    </xf>
    <xf numFmtId="41" fontId="4" fillId="3" borderId="0" xfId="5" applyFont="1" applyFill="1" applyBorder="1" applyAlignment="1">
      <alignment horizontal="left" vertical="center" shrinkToFit="1"/>
    </xf>
    <xf numFmtId="41" fontId="4" fillId="3" borderId="0" xfId="5" applyFont="1" applyFill="1" applyBorder="1" applyAlignment="1">
      <alignment horizontal="left" vertical="center" wrapText="1" shrinkToFit="1"/>
    </xf>
    <xf numFmtId="41" fontId="32" fillId="3" borderId="13" xfId="5" applyFont="1" applyFill="1" applyBorder="1"/>
    <xf numFmtId="41" fontId="36" fillId="3" borderId="6" xfId="9" applyFont="1" applyFill="1" applyBorder="1" applyAlignment="1">
      <alignment horizontal="center" vertical="center"/>
    </xf>
    <xf numFmtId="0" fontId="36" fillId="3" borderId="3" xfId="13" applyFont="1" applyFill="1" applyBorder="1" applyAlignment="1">
      <alignment horizontal="left" vertical="center" shrinkToFit="1"/>
    </xf>
    <xf numFmtId="49" fontId="36" fillId="3" borderId="4" xfId="9" applyNumberFormat="1" applyFont="1" applyFill="1" applyBorder="1" applyAlignment="1">
      <alignment horizontal="center" vertical="center"/>
    </xf>
    <xf numFmtId="9" fontId="4" fillId="2" borderId="0" xfId="0" applyNumberFormat="1" applyFont="1" applyFill="1" applyAlignment="1">
      <alignment horizontal="left" vertical="center"/>
    </xf>
    <xf numFmtId="41" fontId="4" fillId="2" borderId="6" xfId="5" applyFont="1" applyFill="1" applyBorder="1" applyAlignment="1">
      <alignment horizontal="center" vertical="center"/>
    </xf>
    <xf numFmtId="10" fontId="4" fillId="2" borderId="0" xfId="12630" applyNumberFormat="1" applyFont="1" applyFill="1" applyAlignment="1">
      <alignment horizontal="center" vertical="center"/>
    </xf>
    <xf numFmtId="41" fontId="10" fillId="0" borderId="0" xfId="12196" applyNumberFormat="1" applyFont="1" applyAlignment="1"/>
    <xf numFmtId="41" fontId="10" fillId="0" borderId="0" xfId="12196" applyNumberFormat="1" applyFont="1"/>
    <xf numFmtId="0" fontId="110" fillId="0" borderId="0" xfId="6864" applyNumberFormat="1" applyFont="1" applyBorder="1" applyAlignment="1">
      <alignment horizontal="center" vertical="center" wrapText="1"/>
    </xf>
    <xf numFmtId="0" fontId="111" fillId="0" borderId="0" xfId="6864" applyNumberFormat="1" applyFont="1" applyBorder="1" applyAlignment="1">
      <alignment horizontal="center" vertical="center" wrapText="1"/>
    </xf>
    <xf numFmtId="0" fontId="36" fillId="0" borderId="0" xfId="12637" applyFont="1" applyAlignment="1">
      <alignment vertical="center"/>
    </xf>
    <xf numFmtId="0" fontId="36" fillId="0" borderId="0" xfId="12637" applyFont="1" applyAlignment="1">
      <alignment horizontal="distributed" vertical="center"/>
    </xf>
    <xf numFmtId="194" fontId="36" fillId="0" borderId="0" xfId="12636" applyFont="1" applyAlignment="1">
      <alignment vertical="center"/>
    </xf>
    <xf numFmtId="0" fontId="121" fillId="0" borderId="0" xfId="12637" applyFont="1" applyAlignment="1">
      <alignment horizontal="centerContinuous" vertical="center"/>
    </xf>
    <xf numFmtId="194" fontId="121" fillId="0" borderId="0" xfId="12636" applyFont="1" applyAlignment="1">
      <alignment horizontal="centerContinuous" vertical="center"/>
    </xf>
    <xf numFmtId="0" fontId="121" fillId="0" borderId="0" xfId="12637" applyFont="1" applyAlignment="1">
      <alignment vertical="center"/>
    </xf>
    <xf numFmtId="0" fontId="36" fillId="0" borderId="0" xfId="12637" applyFont="1" applyAlignment="1">
      <alignment horizontal="centerContinuous" vertical="center"/>
    </xf>
    <xf numFmtId="49" fontId="36" fillId="0" borderId="0" xfId="12637" applyNumberFormat="1" applyFont="1" applyAlignment="1">
      <alignment horizontal="right" vertical="center"/>
    </xf>
    <xf numFmtId="0" fontId="36" fillId="0" borderId="0" xfId="12637" applyFont="1" applyAlignment="1">
      <alignment horizontal="left" vertical="center"/>
    </xf>
    <xf numFmtId="194" fontId="36" fillId="0" borderId="0" xfId="12636" applyFont="1" applyAlignment="1">
      <alignment horizontal="center" vertical="center"/>
    </xf>
    <xf numFmtId="49" fontId="36" fillId="0" borderId="0" xfId="12637" applyNumberFormat="1" applyFont="1" applyAlignment="1">
      <alignment horizontal="center" vertical="center"/>
    </xf>
    <xf numFmtId="0" fontId="36" fillId="0" borderId="0" xfId="12637" applyFont="1"/>
    <xf numFmtId="0" fontId="36" fillId="0" borderId="0" xfId="12637" applyFont="1" applyAlignment="1"/>
    <xf numFmtId="194" fontId="36" fillId="0" borderId="0" xfId="12636" applyFont="1"/>
    <xf numFmtId="0" fontId="110" fillId="0" borderId="0" xfId="12635" applyNumberFormat="1" applyFont="1" applyBorder="1" applyAlignment="1">
      <alignment horizontal="center" vertical="center" wrapText="1"/>
    </xf>
    <xf numFmtId="0" fontId="111" fillId="0" borderId="0" xfId="12635" applyNumberFormat="1" applyFont="1" applyBorder="1" applyAlignment="1">
      <alignment horizontal="center" vertical="center" wrapText="1"/>
    </xf>
    <xf numFmtId="0" fontId="113" fillId="0" borderId="0" xfId="12635" applyNumberFormat="1" applyFont="1" applyBorder="1" applyAlignment="1">
      <alignment horizontal="left" vertical="center" wrapText="1"/>
    </xf>
    <xf numFmtId="0" fontId="111" fillId="0" borderId="0" xfId="12635" applyNumberFormat="1" applyFont="1" applyBorder="1" applyAlignment="1">
      <alignment horizontal="left" vertical="center" wrapText="1"/>
    </xf>
    <xf numFmtId="0" fontId="114" fillId="0" borderId="0" xfId="12635" applyNumberFormat="1" applyFont="1" applyBorder="1" applyAlignment="1">
      <alignment horizontal="left" vertical="center" wrapText="1"/>
    </xf>
    <xf numFmtId="0" fontId="115" fillId="0" borderId="0" xfId="12635" applyNumberFormat="1" applyFont="1" applyBorder="1" applyAlignment="1">
      <alignment horizontal="center" vertical="center" wrapText="1"/>
    </xf>
    <xf numFmtId="0" fontId="114" fillId="0" borderId="0" xfId="12635" applyNumberFormat="1" applyFont="1" applyBorder="1" applyAlignment="1">
      <alignment horizontal="center" vertical="center" wrapText="1"/>
    </xf>
    <xf numFmtId="0" fontId="10" fillId="0" borderId="0" xfId="12196" applyFont="1" applyAlignment="1">
      <alignment horizontal="center" vertical="center"/>
    </xf>
    <xf numFmtId="0" fontId="10" fillId="0" borderId="0" xfId="12196" applyFont="1" applyAlignment="1">
      <alignment horizontal="left" vertical="center"/>
    </xf>
    <xf numFmtId="0" fontId="108" fillId="0" borderId="0" xfId="12196" applyFont="1" applyAlignment="1">
      <alignment horizontal="center" vertical="center"/>
    </xf>
    <xf numFmtId="0" fontId="108" fillId="0" borderId="0" xfId="12196" applyFont="1" applyAlignment="1">
      <alignment horizontal="left" vertical="center"/>
    </xf>
    <xf numFmtId="0" fontId="10" fillId="0" borderId="0" xfId="12196" quotePrefix="1" applyFont="1" applyAlignment="1">
      <alignment horizontal="left" vertical="center"/>
    </xf>
    <xf numFmtId="0" fontId="114" fillId="2" borderId="0" xfId="12197" applyNumberFormat="1" applyFont="1" applyFill="1" applyAlignment="1">
      <alignment horizontal="left" vertical="center"/>
    </xf>
    <xf numFmtId="41" fontId="10" fillId="0" borderId="0" xfId="12635" applyFont="1" applyAlignment="1">
      <alignment horizontal="left" vertical="center"/>
    </xf>
    <xf numFmtId="41" fontId="114" fillId="2" borderId="0" xfId="12197" applyNumberFormat="1" applyFont="1" applyFill="1" applyAlignment="1">
      <alignment horizontal="left" vertical="center"/>
    </xf>
    <xf numFmtId="0" fontId="123" fillId="0" borderId="0" xfId="12196" applyFont="1" applyAlignment="1">
      <alignment horizontal="left" vertical="center"/>
    </xf>
    <xf numFmtId="0" fontId="115" fillId="0" borderId="11" xfId="12635" applyNumberFormat="1" applyFont="1" applyBorder="1" applyAlignment="1">
      <alignment horizontal="center" vertical="center" wrapText="1"/>
    </xf>
    <xf numFmtId="0" fontId="114" fillId="0" borderId="11" xfId="12635" applyNumberFormat="1" applyFont="1" applyBorder="1" applyAlignment="1">
      <alignment horizontal="center" vertical="center" wrapText="1"/>
    </xf>
    <xf numFmtId="0" fontId="124" fillId="2" borderId="0" xfId="0" applyFont="1" applyFill="1" applyAlignment="1">
      <alignment horizontal="centerContinuous" vertical="center"/>
    </xf>
    <xf numFmtId="0" fontId="124" fillId="2" borderId="0" xfId="0" applyFont="1" applyFill="1" applyAlignment="1">
      <alignment horizontal="center" vertical="center"/>
    </xf>
    <xf numFmtId="0" fontId="112" fillId="0" borderId="0" xfId="12635" quotePrefix="1" applyNumberFormat="1" applyFont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41" fontId="4" fillId="0" borderId="10" xfId="5" applyFont="1" applyFill="1" applyBorder="1" applyAlignment="1">
      <alignment vertical="center"/>
    </xf>
    <xf numFmtId="0" fontId="4" fillId="0" borderId="8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41" fontId="4" fillId="0" borderId="16" xfId="5" applyFont="1" applyFill="1" applyBorder="1" applyAlignment="1">
      <alignment vertical="center"/>
    </xf>
    <xf numFmtId="41" fontId="4" fillId="8" borderId="14" xfId="6862" applyFont="1" applyFill="1" applyBorder="1" applyAlignment="1">
      <alignment horizontal="center" vertical="center"/>
    </xf>
    <xf numFmtId="177" fontId="4" fillId="2" borderId="17" xfId="20" applyNumberFormat="1" applyFont="1" applyFill="1" applyBorder="1" applyAlignment="1">
      <alignment horizontal="center" vertical="center"/>
    </xf>
    <xf numFmtId="41" fontId="4" fillId="0" borderId="4" xfId="5" applyFont="1" applyFill="1" applyBorder="1" applyAlignment="1">
      <alignment horizontal="center" vertical="center" wrapText="1"/>
    </xf>
    <xf numFmtId="185" fontId="16" fillId="0" borderId="6" xfId="5" applyNumberFormat="1" applyFont="1" applyFill="1" applyBorder="1" applyAlignment="1">
      <alignment horizontal="center" vertical="center"/>
    </xf>
    <xf numFmtId="176" fontId="16" fillId="0" borderId="20" xfId="12638" applyNumberFormat="1" applyFont="1" applyFill="1" applyBorder="1" applyAlignment="1">
      <alignment vertical="center"/>
    </xf>
    <xf numFmtId="176" fontId="16" fillId="0" borderId="25" xfId="12638" applyNumberFormat="1" applyFont="1" applyFill="1" applyBorder="1" applyAlignment="1">
      <alignment vertical="center"/>
    </xf>
    <xf numFmtId="176" fontId="16" fillId="0" borderId="27" xfId="12638" applyNumberFormat="1" applyFont="1" applyFill="1" applyBorder="1" applyAlignment="1">
      <alignment vertical="center"/>
    </xf>
    <xf numFmtId="0" fontId="16" fillId="0" borderId="16" xfId="17" applyFont="1" applyFill="1" applyBorder="1" applyAlignment="1">
      <alignment horizontal="left" vertical="center"/>
    </xf>
    <xf numFmtId="176" fontId="16" fillId="0" borderId="33" xfId="12638" applyNumberFormat="1" applyFont="1" applyFill="1" applyBorder="1" applyAlignment="1">
      <alignment vertical="center"/>
    </xf>
    <xf numFmtId="176" fontId="16" fillId="0" borderId="4" xfId="12638" applyNumberFormat="1" applyFont="1" applyFill="1" applyBorder="1" applyAlignment="1">
      <alignment vertical="center"/>
    </xf>
    <xf numFmtId="0" fontId="16" fillId="2" borderId="0" xfId="16" applyFont="1" applyFill="1" applyBorder="1" applyAlignment="1">
      <alignment horizontal="left" vertical="center"/>
    </xf>
    <xf numFmtId="0" fontId="16" fillId="2" borderId="0" xfId="16" applyFont="1" applyFill="1"/>
    <xf numFmtId="0" fontId="16" fillId="2" borderId="0" xfId="16" applyFont="1" applyFill="1" applyAlignment="1">
      <alignment horizontal="left" vertical="center"/>
    </xf>
    <xf numFmtId="0" fontId="16" fillId="2" borderId="0" xfId="16" applyFont="1" applyFill="1" applyBorder="1" applyAlignment="1">
      <alignment vertical="center"/>
    </xf>
    <xf numFmtId="0" fontId="16" fillId="2" borderId="0" xfId="16" applyFont="1" applyFill="1" applyAlignment="1">
      <alignment vertical="center"/>
    </xf>
    <xf numFmtId="176" fontId="16" fillId="2" borderId="0" xfId="12638" applyNumberFormat="1" applyFont="1" applyFill="1" applyAlignment="1">
      <alignment vertical="center"/>
    </xf>
    <xf numFmtId="41" fontId="4" fillId="0" borderId="6" xfId="5" applyNumberFormat="1" applyFont="1" applyFill="1" applyBorder="1" applyAlignment="1">
      <alignment horizontal="center" vertical="center"/>
    </xf>
    <xf numFmtId="41" fontId="4" fillId="0" borderId="7" xfId="5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vertical="center" wrapText="1"/>
    </xf>
    <xf numFmtId="41" fontId="4" fillId="0" borderId="3" xfId="5" applyFont="1" applyFill="1" applyBorder="1" applyAlignment="1">
      <alignment horizontal="center" vertical="center"/>
    </xf>
    <xf numFmtId="176" fontId="4" fillId="0" borderId="4" xfId="6862" applyNumberFormat="1" applyFont="1" applyFill="1" applyBorder="1" applyAlignment="1">
      <alignment horizontal="center" vertical="center"/>
    </xf>
    <xf numFmtId="273" fontId="4" fillId="0" borderId="4" xfId="6862" applyNumberFormat="1" applyFont="1" applyFill="1" applyBorder="1" applyAlignment="1">
      <alignment horizontal="center" vertical="center"/>
    </xf>
    <xf numFmtId="41" fontId="4" fillId="0" borderId="0" xfId="5" applyFont="1" applyFill="1" applyBorder="1" applyAlignment="1">
      <alignment horizontal="center" vertical="center"/>
    </xf>
    <xf numFmtId="41" fontId="4" fillId="0" borderId="4" xfId="6862" applyFont="1" applyFill="1" applyBorder="1" applyAlignment="1">
      <alignment horizontal="left" vertical="center" wrapText="1"/>
    </xf>
    <xf numFmtId="41" fontId="4" fillId="2" borderId="0" xfId="0" applyNumberFormat="1" applyFont="1" applyFill="1" applyBorder="1" applyAlignment="1">
      <alignment horizontal="center" vertical="center"/>
    </xf>
    <xf numFmtId="176" fontId="4" fillId="2" borderId="6" xfId="12633" applyNumberFormat="1" applyFont="1" applyFill="1" applyBorder="1" applyAlignment="1">
      <alignment horizontal="center" vertical="center"/>
    </xf>
    <xf numFmtId="41" fontId="16" fillId="0" borderId="9" xfId="12633" applyFont="1" applyBorder="1" applyAlignment="1">
      <alignment vertical="center"/>
    </xf>
    <xf numFmtId="178" fontId="107" fillId="0" borderId="13" xfId="12196" applyNumberFormat="1" applyFont="1" applyFill="1" applyBorder="1" applyAlignment="1">
      <alignment horizontal="left" wrapText="1"/>
    </xf>
    <xf numFmtId="178" fontId="48" fillId="0" borderId="13" xfId="12196" applyNumberFormat="1" applyFont="1" applyFill="1" applyBorder="1" applyAlignment="1">
      <alignment horizontal="left" wrapText="1"/>
    </xf>
    <xf numFmtId="0" fontId="110" fillId="0" borderId="49" xfId="6864" applyNumberFormat="1" applyFont="1" applyBorder="1" applyAlignment="1">
      <alignment horizontal="center" vertical="center" wrapText="1"/>
    </xf>
    <xf numFmtId="0" fontId="111" fillId="0" borderId="49" xfId="6864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distributed" vertical="center" indent="1"/>
    </xf>
    <xf numFmtId="0" fontId="4" fillId="0" borderId="3" xfId="0" applyFont="1" applyFill="1" applyBorder="1" applyAlignment="1">
      <alignment horizontal="distributed" vertical="center" indent="1"/>
    </xf>
    <xf numFmtId="0" fontId="4" fillId="0" borderId="7" xfId="0" applyFont="1" applyFill="1" applyBorder="1" applyAlignment="1">
      <alignment horizontal="distributed" vertical="center" indent="1"/>
    </xf>
    <xf numFmtId="0" fontId="12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3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2" borderId="6" xfId="5" applyNumberFormat="1" applyFont="1" applyFill="1" applyBorder="1" applyAlignment="1">
      <alignment horizontal="center" vertical="center" wrapText="1"/>
    </xf>
    <xf numFmtId="0" fontId="4" fillId="2" borderId="3" xfId="5" applyNumberFormat="1" applyFont="1" applyFill="1" applyBorder="1" applyAlignment="1">
      <alignment horizontal="center" vertical="center" wrapText="1"/>
    </xf>
    <xf numFmtId="176" fontId="4" fillId="2" borderId="6" xfId="5" applyNumberFormat="1" applyFont="1" applyFill="1" applyBorder="1" applyAlignment="1">
      <alignment horizontal="center" vertical="center"/>
    </xf>
    <xf numFmtId="176" fontId="4" fillId="2" borderId="3" xfId="5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distributed" textRotation="255" wrapText="1" indent="7"/>
    </xf>
    <xf numFmtId="0" fontId="4" fillId="2" borderId="14" xfId="0" applyFont="1" applyFill="1" applyBorder="1" applyAlignment="1">
      <alignment horizontal="center" vertical="distributed" textRotation="255" wrapText="1" indent="7"/>
    </xf>
    <xf numFmtId="0" fontId="4" fillId="2" borderId="17" xfId="0" applyFont="1" applyFill="1" applyBorder="1" applyAlignment="1">
      <alignment horizontal="center" vertical="distributed" textRotation="255" wrapText="1" indent="7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85" fontId="4" fillId="2" borderId="15" xfId="5" applyNumberFormat="1" applyFont="1" applyFill="1" applyBorder="1" applyAlignment="1">
      <alignment horizontal="center" vertical="center"/>
    </xf>
    <xf numFmtId="185" fontId="4" fillId="2" borderId="17" xfId="5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distributed" textRotation="255" wrapText="1" indent="3"/>
    </xf>
    <xf numFmtId="0" fontId="4" fillId="2" borderId="14" xfId="0" applyFont="1" applyFill="1" applyBorder="1" applyAlignment="1">
      <alignment horizontal="center" vertical="distributed" textRotation="255" indent="3"/>
    </xf>
    <xf numFmtId="0" fontId="4" fillId="2" borderId="17" xfId="0" applyFont="1" applyFill="1" applyBorder="1" applyAlignment="1">
      <alignment horizontal="center" vertical="distributed" textRotation="255" indent="3"/>
    </xf>
    <xf numFmtId="41" fontId="4" fillId="2" borderId="15" xfId="5" applyNumberFormat="1" applyFont="1" applyFill="1" applyBorder="1" applyAlignment="1">
      <alignment horizontal="center" vertical="center" wrapText="1"/>
    </xf>
    <xf numFmtId="41" fontId="4" fillId="2" borderId="17" xfId="5" applyNumberFormat="1" applyFont="1" applyFill="1" applyBorder="1" applyAlignment="1">
      <alignment horizontal="center" vertical="center" wrapText="1"/>
    </xf>
    <xf numFmtId="0" fontId="110" fillId="0" borderId="49" xfId="12635" applyNumberFormat="1" applyFont="1" applyBorder="1" applyAlignment="1">
      <alignment horizontal="center" vertical="center" wrapText="1"/>
    </xf>
    <xf numFmtId="49" fontId="4" fillId="2" borderId="6" xfId="5" applyNumberFormat="1" applyFont="1" applyFill="1" applyBorder="1" applyAlignment="1">
      <alignment horizontal="center" vertical="center"/>
    </xf>
    <xf numFmtId="49" fontId="4" fillId="2" borderId="7" xfId="5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 indent="2"/>
    </xf>
    <xf numFmtId="0" fontId="4" fillId="0" borderId="3" xfId="0" applyFont="1" applyFill="1" applyBorder="1" applyAlignment="1">
      <alignment horizontal="distributed" vertical="center" indent="2"/>
    </xf>
    <xf numFmtId="0" fontId="4" fillId="0" borderId="7" xfId="0" applyFont="1" applyFill="1" applyBorder="1" applyAlignment="1">
      <alignment horizontal="distributed" vertical="center" indent="2"/>
    </xf>
    <xf numFmtId="0" fontId="4" fillId="2" borderId="6" xfId="0" applyFont="1" applyFill="1" applyBorder="1" applyAlignment="1">
      <alignment horizontal="distributed" vertical="center" indent="2"/>
    </xf>
    <xf numFmtId="0" fontId="4" fillId="2" borderId="3" xfId="0" applyFont="1" applyFill="1" applyBorder="1" applyAlignment="1">
      <alignment horizontal="distributed" vertical="center" indent="2"/>
    </xf>
    <xf numFmtId="0" fontId="4" fillId="2" borderId="7" xfId="0" applyFont="1" applyFill="1" applyBorder="1" applyAlignment="1">
      <alignment horizontal="distributed" vertical="center" indent="2"/>
    </xf>
    <xf numFmtId="0" fontId="4" fillId="2" borderId="15" xfId="5" applyNumberFormat="1" applyFont="1" applyFill="1" applyBorder="1" applyAlignment="1">
      <alignment horizontal="center" vertical="center" wrapText="1"/>
    </xf>
    <xf numFmtId="0" fontId="4" fillId="2" borderId="14" xfId="5" applyNumberFormat="1" applyFont="1" applyFill="1" applyBorder="1" applyAlignment="1">
      <alignment horizontal="center" vertical="center" wrapText="1"/>
    </xf>
    <xf numFmtId="0" fontId="4" fillId="2" borderId="17" xfId="5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2" borderId="6" xfId="5" applyNumberFormat="1" applyFont="1" applyFill="1" applyBorder="1" applyAlignment="1">
      <alignment horizontal="distributed" vertical="center" indent="1"/>
    </xf>
    <xf numFmtId="0" fontId="4" fillId="2" borderId="3" xfId="5" applyNumberFormat="1" applyFont="1" applyFill="1" applyBorder="1" applyAlignment="1">
      <alignment horizontal="distributed" vertical="center" indent="1"/>
    </xf>
    <xf numFmtId="0" fontId="4" fillId="2" borderId="7" xfId="5" applyNumberFormat="1" applyFont="1" applyFill="1" applyBorder="1" applyAlignment="1">
      <alignment horizontal="distributed" vertical="center" indent="1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6" xfId="5" applyNumberFormat="1" applyFont="1" applyFill="1" applyBorder="1" applyAlignment="1">
      <alignment horizontal="distributed" vertical="center" indent="2"/>
    </xf>
    <xf numFmtId="0" fontId="4" fillId="2" borderId="3" xfId="5" applyNumberFormat="1" applyFont="1" applyFill="1" applyBorder="1" applyAlignment="1">
      <alignment horizontal="distributed" vertical="center" indent="2"/>
    </xf>
    <xf numFmtId="0" fontId="4" fillId="2" borderId="7" xfId="5" applyNumberFormat="1" applyFont="1" applyFill="1" applyBorder="1" applyAlignment="1">
      <alignment horizontal="distributed" vertical="center" indent="2"/>
    </xf>
    <xf numFmtId="41" fontId="4" fillId="2" borderId="6" xfId="5" applyFont="1" applyFill="1" applyBorder="1" applyAlignment="1">
      <alignment horizontal="center" vertical="center"/>
    </xf>
    <xf numFmtId="41" fontId="4" fillId="2" borderId="7" xfId="5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7" fontId="4" fillId="2" borderId="15" xfId="20" applyNumberFormat="1" applyFont="1" applyFill="1" applyBorder="1" applyAlignment="1">
      <alignment horizontal="center" vertical="center"/>
    </xf>
    <xf numFmtId="177" fontId="4" fillId="2" borderId="17" xfId="20" applyNumberFormat="1" applyFont="1" applyFill="1" applyBorder="1" applyAlignment="1">
      <alignment horizontal="center" vertical="center"/>
    </xf>
    <xf numFmtId="177" fontId="4" fillId="2" borderId="6" xfId="20" applyNumberFormat="1" applyFont="1" applyFill="1" applyBorder="1" applyAlignment="1">
      <alignment horizontal="center" vertical="center"/>
    </xf>
    <xf numFmtId="177" fontId="4" fillId="2" borderId="3" xfId="20" applyNumberFormat="1" applyFont="1" applyFill="1" applyBorder="1" applyAlignment="1">
      <alignment horizontal="center" vertical="center"/>
    </xf>
    <xf numFmtId="177" fontId="4" fillId="2" borderId="7" xfId="20" applyNumberFormat="1" applyFont="1" applyFill="1" applyBorder="1" applyAlignment="1">
      <alignment horizontal="center" vertical="center"/>
    </xf>
    <xf numFmtId="0" fontId="4" fillId="2" borderId="15" xfId="11" applyNumberFormat="1" applyFont="1" applyFill="1" applyBorder="1" applyAlignment="1">
      <alignment horizontal="center" vertical="center"/>
    </xf>
    <xf numFmtId="0" fontId="4" fillId="2" borderId="17" xfId="11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wrapText="1" indent="2"/>
    </xf>
    <xf numFmtId="0" fontId="4" fillId="2" borderId="3" xfId="0" applyFont="1" applyFill="1" applyBorder="1" applyAlignment="1">
      <alignment horizontal="distributed" vertical="center" wrapText="1" indent="2"/>
    </xf>
    <xf numFmtId="0" fontId="4" fillId="2" borderId="7" xfId="0" applyFont="1" applyFill="1" applyBorder="1" applyAlignment="1">
      <alignment horizontal="distributed" vertical="center" wrapText="1" indent="2"/>
    </xf>
    <xf numFmtId="0" fontId="4" fillId="2" borderId="15" xfId="11" applyFont="1" applyFill="1" applyBorder="1" applyAlignment="1">
      <alignment horizontal="center" vertical="center"/>
    </xf>
    <xf numFmtId="0" fontId="4" fillId="2" borderId="17" xfId="11" applyFont="1" applyFill="1" applyBorder="1" applyAlignment="1">
      <alignment horizontal="center" vertical="center"/>
    </xf>
    <xf numFmtId="0" fontId="4" fillId="2" borderId="8" xfId="19" applyFont="1" applyFill="1" applyBorder="1" applyAlignment="1">
      <alignment horizontal="center" vertical="center"/>
    </xf>
    <xf numFmtId="0" fontId="4" fillId="2" borderId="11" xfId="19" applyFont="1" applyFill="1" applyBorder="1" applyAlignment="1">
      <alignment horizontal="center" vertical="center"/>
    </xf>
    <xf numFmtId="0" fontId="4" fillId="2" borderId="18" xfId="19" applyFont="1" applyFill="1" applyBorder="1" applyAlignment="1">
      <alignment horizontal="center" vertical="center"/>
    </xf>
    <xf numFmtId="0" fontId="4" fillId="2" borderId="12" xfId="19" applyFont="1" applyFill="1" applyBorder="1" applyAlignment="1">
      <alignment horizontal="center" vertical="center"/>
    </xf>
    <xf numFmtId="0" fontId="4" fillId="2" borderId="13" xfId="19" applyFont="1" applyFill="1" applyBorder="1" applyAlignment="1">
      <alignment horizontal="center" vertical="center"/>
    </xf>
    <xf numFmtId="0" fontId="4" fillId="2" borderId="16" xfId="19" applyFont="1" applyFill="1" applyBorder="1" applyAlignment="1">
      <alignment horizontal="center" vertical="center"/>
    </xf>
    <xf numFmtId="0" fontId="4" fillId="2" borderId="15" xfId="8" applyNumberFormat="1" applyFont="1" applyFill="1" applyBorder="1" applyAlignment="1">
      <alignment horizontal="center" vertical="center" textRotation="255"/>
    </xf>
    <xf numFmtId="0" fontId="4" fillId="2" borderId="14" xfId="8" applyNumberFormat="1" applyFont="1" applyFill="1" applyBorder="1" applyAlignment="1">
      <alignment horizontal="center" vertical="center" textRotation="255"/>
    </xf>
    <xf numFmtId="0" fontId="4" fillId="2" borderId="6" xfId="11" applyNumberFormat="1" applyFont="1" applyFill="1" applyBorder="1" applyAlignment="1">
      <alignment horizontal="center" vertical="center"/>
    </xf>
    <xf numFmtId="0" fontId="4" fillId="2" borderId="3" xfId="11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49" fontId="4" fillId="2" borderId="3" xfId="5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 shrinkToFit="1"/>
    </xf>
    <xf numFmtId="49" fontId="4" fillId="2" borderId="15" xfId="13" applyNumberFormat="1" applyFont="1" applyFill="1" applyBorder="1" applyAlignment="1">
      <alignment horizontal="center" vertical="center" wrapText="1"/>
    </xf>
    <xf numFmtId="49" fontId="4" fillId="2" borderId="17" xfId="13" applyNumberFormat="1" applyFont="1" applyFill="1" applyBorder="1" applyAlignment="1">
      <alignment horizontal="center" vertical="center" wrapText="1"/>
    </xf>
    <xf numFmtId="49" fontId="4" fillId="2" borderId="15" xfId="5" applyNumberFormat="1" applyFont="1" applyFill="1" applyBorder="1" applyAlignment="1">
      <alignment horizontal="center" vertical="center"/>
    </xf>
    <xf numFmtId="49" fontId="4" fillId="2" borderId="17" xfId="5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5" xfId="13" applyFont="1" applyBorder="1" applyAlignment="1">
      <alignment horizontal="center" vertical="center"/>
    </xf>
    <xf numFmtId="0" fontId="4" fillId="0" borderId="17" xfId="13" applyFont="1" applyBorder="1" applyAlignment="1">
      <alignment horizontal="center" vertical="center"/>
    </xf>
    <xf numFmtId="41" fontId="4" fillId="0" borderId="15" xfId="9" applyFont="1" applyBorder="1" applyAlignment="1">
      <alignment horizontal="center" vertical="center"/>
    </xf>
    <xf numFmtId="41" fontId="4" fillId="0" borderId="17" xfId="9" applyFont="1" applyBorder="1" applyAlignment="1">
      <alignment horizontal="center" vertical="center"/>
    </xf>
    <xf numFmtId="0" fontId="16" fillId="0" borderId="3" xfId="23" applyFont="1" applyBorder="1" applyAlignment="1">
      <alignment horizontal="center" vertical="center" wrapText="1"/>
    </xf>
  </cellXfs>
  <cellStyles count="12639">
    <cellStyle name="' '" xfId="36"/>
    <cellStyle name="          _x000d__x000a_386grabber=vga.3gr_x000d__x000a_" xfId="37"/>
    <cellStyle name="Ი_x000b_" xfId="38"/>
    <cellStyle name="&quot;" xfId="1"/>
    <cellStyle name="#" xfId="39"/>
    <cellStyle name="#,##0" xfId="40"/>
    <cellStyle name="#,##0.0" xfId="41"/>
    <cellStyle name="#,##0.00" xfId="42"/>
    <cellStyle name="#,##0.000" xfId="43"/>
    <cellStyle name="#,##0_1. 노면결빙감지설비(화흥-매립식-A-최종)" xfId="44"/>
    <cellStyle name="#_1)남북교류전시" xfId="45"/>
    <cellStyle name="#_1. 의장" xfId="46"/>
    <cellStyle name="#_1. 의장(영상관)-1" xfId="47"/>
    <cellStyle name="#_1. 의장-1" xfId="48"/>
    <cellStyle name="#_1. 의장-1_1. 의장-1" xfId="49"/>
    <cellStyle name="#_1.의장(DMZ)" xfId="50"/>
    <cellStyle name="#_5.영상HW-3" xfId="51"/>
    <cellStyle name="#_5.영상HW-3_1. 의장-1" xfId="52"/>
    <cellStyle name="#_재난도로관리종합상황실" xfId="53"/>
    <cellStyle name="$" xfId="54"/>
    <cellStyle name="$_0009김포공항LED교체공사(광일)" xfId="55"/>
    <cellStyle name="$_0011KIST소각설비제작설치" xfId="85"/>
    <cellStyle name="$_0011긴급전화기정산(99년형광일)" xfId="56"/>
    <cellStyle name="$_0011부산종합경기장전광판" xfId="57"/>
    <cellStyle name="$_0011부산종합경기장전광판_1. 경북염색조합" xfId="58"/>
    <cellStyle name="$_0011부산종합경기장전광판_1. 경북염색조합123" xfId="59"/>
    <cellStyle name="$_0011부산종합경기장전광판_1. 노면결빙감지설비(화흥-매립식-A-최종)" xfId="60"/>
    <cellStyle name="$_0011부산종합경기장전광판_1. 전시물" xfId="61"/>
    <cellStyle name="$_0011부산종합경기장전광판_10-1. 의장(영상관)" xfId="62"/>
    <cellStyle name="$_0011부산종합경기장전광판_D.보라산업" xfId="84"/>
    <cellStyle name="$_0011부산종합경기장전광판_수입원가계산서(앤화)" xfId="63"/>
    <cellStyle name="$_0011부산종합경기장전광판_신·재생에너지홍보관 전시물제작(전시조합)" xfId="64"/>
    <cellStyle name="$_0011부산종합경기장전광판_신·재생에너지홍보관 전시물제작(전시조합) 10" xfId="65"/>
    <cellStyle name="$_0011부산종합경기장전광판_신·재생에너지홍보관 전시물제작(전시조합) 2" xfId="66"/>
    <cellStyle name="$_0011부산종합경기장전광판_신·재생에너지홍보관 전시물제작(전시조합) 3" xfId="67"/>
    <cellStyle name="$_0011부산종합경기장전광판_신·재생에너지홍보관 전시물제작(전시조합) 4" xfId="68"/>
    <cellStyle name="$_0011부산종합경기장전광판_신·재생에너지홍보관 전시물제작(전시조합) 5" xfId="69"/>
    <cellStyle name="$_0011부산종합경기장전광판_신·재생에너지홍보관 전시물제작(전시조합) 6" xfId="70"/>
    <cellStyle name="$_0011부산종합경기장전광판_신·재생에너지홍보관 전시물제작(전시조합) 7" xfId="71"/>
    <cellStyle name="$_0011부산종합경기장전광판_신·재생에너지홍보관 전시물제작(전시조합) 8" xfId="72"/>
    <cellStyle name="$_0011부산종합경기장전광판_신·재생에너지홍보관 전시물제작(전시조합) 9" xfId="73"/>
    <cellStyle name="$_0011부산종합경기장전광판_축중기제조" xfId="74"/>
    <cellStyle name="$_0011부산종합경기장전광판_축중기제조 10" xfId="75"/>
    <cellStyle name="$_0011부산종합경기장전광판_축중기제조 2" xfId="76"/>
    <cellStyle name="$_0011부산종합경기장전광판_축중기제조 3" xfId="77"/>
    <cellStyle name="$_0011부산종합경기장전광판_축중기제조 4" xfId="78"/>
    <cellStyle name="$_0011부산종합경기장전광판_축중기제조 5" xfId="79"/>
    <cellStyle name="$_0011부산종합경기장전광판_축중기제조 6" xfId="80"/>
    <cellStyle name="$_0011부산종합경기장전광판_축중기제조 7" xfId="81"/>
    <cellStyle name="$_0011부산종합경기장전광판_축중기제조 8" xfId="82"/>
    <cellStyle name="$_0011부산종합경기장전광판_축중기제조 9" xfId="83"/>
    <cellStyle name="$_0012문화유적지표석제작설치" xfId="86"/>
    <cellStyle name="$_0102국제조명신공항분수조명" xfId="87"/>
    <cellStyle name="$_0102국제조명신공항분수조명_1. 경북염색조합" xfId="88"/>
    <cellStyle name="$_0102국제조명신공항분수조명_1. 경북염색조합123" xfId="89"/>
    <cellStyle name="$_0102국제조명신공항분수조명_1. 노면결빙감지설비(화흥-매립식-A-최종)" xfId="90"/>
    <cellStyle name="$_0102국제조명신공항분수조명_1. 전시물" xfId="91"/>
    <cellStyle name="$_0102국제조명신공항분수조명_10-1. 의장(영상관)" xfId="92"/>
    <cellStyle name="$_0102국제조명신공항분수조명_D.보라산업" xfId="114"/>
    <cellStyle name="$_0102국제조명신공항분수조명_수입원가계산서(앤화)" xfId="93"/>
    <cellStyle name="$_0102국제조명신공항분수조명_신·재생에너지홍보관 전시물제작(전시조합)" xfId="94"/>
    <cellStyle name="$_0102국제조명신공항분수조명_신·재생에너지홍보관 전시물제작(전시조합) 10" xfId="95"/>
    <cellStyle name="$_0102국제조명신공항분수조명_신·재생에너지홍보관 전시물제작(전시조합) 2" xfId="96"/>
    <cellStyle name="$_0102국제조명신공항분수조명_신·재생에너지홍보관 전시물제작(전시조합) 3" xfId="97"/>
    <cellStyle name="$_0102국제조명신공항분수조명_신·재생에너지홍보관 전시물제작(전시조합) 4" xfId="98"/>
    <cellStyle name="$_0102국제조명신공항분수조명_신·재생에너지홍보관 전시물제작(전시조합) 5" xfId="99"/>
    <cellStyle name="$_0102국제조명신공항분수조명_신·재생에너지홍보관 전시물제작(전시조합) 6" xfId="100"/>
    <cellStyle name="$_0102국제조명신공항분수조명_신·재생에너지홍보관 전시물제작(전시조합) 7" xfId="101"/>
    <cellStyle name="$_0102국제조명신공항분수조명_신·재생에너지홍보관 전시물제작(전시조합) 8" xfId="102"/>
    <cellStyle name="$_0102국제조명신공항분수조명_신·재생에너지홍보관 전시물제작(전시조합) 9" xfId="103"/>
    <cellStyle name="$_0102국제조명신공항분수조명_축중기제조" xfId="104"/>
    <cellStyle name="$_0102국제조명신공항분수조명_축중기제조 10" xfId="105"/>
    <cellStyle name="$_0102국제조명신공항분수조명_축중기제조 2" xfId="106"/>
    <cellStyle name="$_0102국제조명신공항분수조명_축중기제조 3" xfId="107"/>
    <cellStyle name="$_0102국제조명신공항분수조명_축중기제조 4" xfId="108"/>
    <cellStyle name="$_0102국제조명신공항분수조명_축중기제조 5" xfId="109"/>
    <cellStyle name="$_0102국제조명신공항분수조명_축중기제조 6" xfId="110"/>
    <cellStyle name="$_0102국제조명신공항분수조명_축중기제조 7" xfId="111"/>
    <cellStyle name="$_0102국제조명신공항분수조명_축중기제조 8" xfId="112"/>
    <cellStyle name="$_0102국제조명신공항분수조명_축중기제조 9" xfId="113"/>
    <cellStyle name="$_0105담배자판기개조원가" xfId="115"/>
    <cellStyle name="$_0105담배자판기개조원가_1. 경북염색조합" xfId="116"/>
    <cellStyle name="$_0105담배자판기개조원가_1. 경북염색조합123" xfId="117"/>
    <cellStyle name="$_0105담배자판기개조원가_1. 노면결빙감지설비(화흥-매립식-A-최종)" xfId="118"/>
    <cellStyle name="$_0105담배자판기개조원가_1. 전시물" xfId="119"/>
    <cellStyle name="$_0105담배자판기개조원가_10-1. 의장(영상관)" xfId="120"/>
    <cellStyle name="$_0105담배자판기개조원가_D.보라산업" xfId="142"/>
    <cellStyle name="$_0105담배자판기개조원가_수입원가계산서(앤화)" xfId="121"/>
    <cellStyle name="$_0105담배자판기개조원가_신·재생에너지홍보관 전시물제작(전시조합)" xfId="122"/>
    <cellStyle name="$_0105담배자판기개조원가_신·재생에너지홍보관 전시물제작(전시조합) 10" xfId="123"/>
    <cellStyle name="$_0105담배자판기개조원가_신·재생에너지홍보관 전시물제작(전시조합) 2" xfId="124"/>
    <cellStyle name="$_0105담배자판기개조원가_신·재생에너지홍보관 전시물제작(전시조합) 3" xfId="125"/>
    <cellStyle name="$_0105담배자판기개조원가_신·재생에너지홍보관 전시물제작(전시조합) 4" xfId="126"/>
    <cellStyle name="$_0105담배자판기개조원가_신·재생에너지홍보관 전시물제작(전시조합) 5" xfId="127"/>
    <cellStyle name="$_0105담배자판기개조원가_신·재생에너지홍보관 전시물제작(전시조합) 6" xfId="128"/>
    <cellStyle name="$_0105담배자판기개조원가_신·재생에너지홍보관 전시물제작(전시조합) 7" xfId="129"/>
    <cellStyle name="$_0105담배자판기개조원가_신·재생에너지홍보관 전시물제작(전시조합) 8" xfId="130"/>
    <cellStyle name="$_0105담배자판기개조원가_신·재생에너지홍보관 전시물제작(전시조합) 9" xfId="131"/>
    <cellStyle name="$_0105담배자판기개조원가_축중기제조" xfId="132"/>
    <cellStyle name="$_0105담배자판기개조원가_축중기제조 10" xfId="133"/>
    <cellStyle name="$_0105담배자판기개조원가_축중기제조 2" xfId="134"/>
    <cellStyle name="$_0105담배자판기개조원가_축중기제조 3" xfId="135"/>
    <cellStyle name="$_0105담배자판기개조원가_축중기제조 4" xfId="136"/>
    <cellStyle name="$_0105담배자판기개조원가_축중기제조 5" xfId="137"/>
    <cellStyle name="$_0105담배자판기개조원가_축중기제조 6" xfId="138"/>
    <cellStyle name="$_0105담배자판기개조원가_축중기제조 7" xfId="139"/>
    <cellStyle name="$_0105담배자판기개조원가_축중기제조 8" xfId="140"/>
    <cellStyle name="$_0105담배자판기개조원가_축중기제조 9" xfId="141"/>
    <cellStyle name="$_0106LG인버터냉난방기제작-1" xfId="143"/>
    <cellStyle name="$_0106LG인버터냉난방기제작-1_1. 경북염색조합" xfId="144"/>
    <cellStyle name="$_0106LG인버터냉난방기제작-1_1. 경북염색조합123" xfId="145"/>
    <cellStyle name="$_0106LG인버터냉난방기제작-1_1. 노면결빙감지설비(화흥-매립식-A-최종)" xfId="146"/>
    <cellStyle name="$_0106LG인버터냉난방기제작-1_1. 전시물" xfId="147"/>
    <cellStyle name="$_0106LG인버터냉난방기제작-1_10-1. 의장(영상관)" xfId="148"/>
    <cellStyle name="$_0106LG인버터냉난방기제작-1_D.보라산업" xfId="170"/>
    <cellStyle name="$_0106LG인버터냉난방기제작-1_수입원가계산서(앤화)" xfId="149"/>
    <cellStyle name="$_0106LG인버터냉난방기제작-1_신·재생에너지홍보관 전시물제작(전시조합)" xfId="150"/>
    <cellStyle name="$_0106LG인버터냉난방기제작-1_신·재생에너지홍보관 전시물제작(전시조합) 10" xfId="151"/>
    <cellStyle name="$_0106LG인버터냉난방기제작-1_신·재생에너지홍보관 전시물제작(전시조합) 2" xfId="152"/>
    <cellStyle name="$_0106LG인버터냉난방기제작-1_신·재생에너지홍보관 전시물제작(전시조합) 3" xfId="153"/>
    <cellStyle name="$_0106LG인버터냉난방기제작-1_신·재생에너지홍보관 전시물제작(전시조합) 4" xfId="154"/>
    <cellStyle name="$_0106LG인버터냉난방기제작-1_신·재생에너지홍보관 전시물제작(전시조합) 5" xfId="155"/>
    <cellStyle name="$_0106LG인버터냉난방기제작-1_신·재생에너지홍보관 전시물제작(전시조합) 6" xfId="156"/>
    <cellStyle name="$_0106LG인버터냉난방기제작-1_신·재생에너지홍보관 전시물제작(전시조합) 7" xfId="157"/>
    <cellStyle name="$_0106LG인버터냉난방기제작-1_신·재생에너지홍보관 전시물제작(전시조합) 8" xfId="158"/>
    <cellStyle name="$_0106LG인버터냉난방기제작-1_신·재생에너지홍보관 전시물제작(전시조합) 9" xfId="159"/>
    <cellStyle name="$_0106LG인버터냉난방기제작-1_축중기제조" xfId="160"/>
    <cellStyle name="$_0106LG인버터냉난방기제작-1_축중기제조 10" xfId="161"/>
    <cellStyle name="$_0106LG인버터냉난방기제작-1_축중기제조 2" xfId="162"/>
    <cellStyle name="$_0106LG인버터냉난방기제작-1_축중기제조 3" xfId="163"/>
    <cellStyle name="$_0106LG인버터냉난방기제작-1_축중기제조 4" xfId="164"/>
    <cellStyle name="$_0106LG인버터냉난방기제작-1_축중기제조 5" xfId="165"/>
    <cellStyle name="$_0106LG인버터냉난방기제작-1_축중기제조 6" xfId="166"/>
    <cellStyle name="$_0106LG인버터냉난방기제작-1_축중기제조 7" xfId="167"/>
    <cellStyle name="$_0106LG인버터냉난방기제작-1_축중기제조 8" xfId="168"/>
    <cellStyle name="$_0106LG인버터냉난방기제작-1_축중기제조 9" xfId="169"/>
    <cellStyle name="$_0107광전송장비구매설치" xfId="171"/>
    <cellStyle name="$_0107도공IBS설비SW부문(참조)" xfId="172"/>
    <cellStyle name="$_0107문화재복원용목재-8월6일" xfId="173"/>
    <cellStyle name="$_0107문화재복원용목재-8월6일_1. 경북염색조합" xfId="174"/>
    <cellStyle name="$_0107문화재복원용목재-8월6일_1. 경북염색조합123" xfId="175"/>
    <cellStyle name="$_0107문화재복원용목재-8월6일_1. 노면결빙감지설비(화흥-매립식-A-최종)" xfId="176"/>
    <cellStyle name="$_0107문화재복원용목재-8월6일_1. 전시물" xfId="177"/>
    <cellStyle name="$_0107문화재복원용목재-8월6일_10-1. 의장(영상관)" xfId="178"/>
    <cellStyle name="$_0107문화재복원용목재-8월6일_D.보라산업" xfId="200"/>
    <cellStyle name="$_0107문화재복원용목재-8월6일_수입원가계산서(앤화)" xfId="179"/>
    <cellStyle name="$_0107문화재복원용목재-8월6일_신·재생에너지홍보관 전시물제작(전시조합)" xfId="180"/>
    <cellStyle name="$_0107문화재복원용목재-8월6일_신·재생에너지홍보관 전시물제작(전시조합) 10" xfId="181"/>
    <cellStyle name="$_0107문화재복원용목재-8월6일_신·재생에너지홍보관 전시물제작(전시조합) 2" xfId="182"/>
    <cellStyle name="$_0107문화재복원용목재-8월6일_신·재생에너지홍보관 전시물제작(전시조합) 3" xfId="183"/>
    <cellStyle name="$_0107문화재복원용목재-8월6일_신·재생에너지홍보관 전시물제작(전시조합) 4" xfId="184"/>
    <cellStyle name="$_0107문화재복원용목재-8월6일_신·재생에너지홍보관 전시물제작(전시조합) 5" xfId="185"/>
    <cellStyle name="$_0107문화재복원용목재-8월6일_신·재생에너지홍보관 전시물제작(전시조합) 6" xfId="186"/>
    <cellStyle name="$_0107문화재복원용목재-8월6일_신·재생에너지홍보관 전시물제작(전시조합) 7" xfId="187"/>
    <cellStyle name="$_0107문화재복원용목재-8월6일_신·재생에너지홍보관 전시물제작(전시조합) 8" xfId="188"/>
    <cellStyle name="$_0107문화재복원용목재-8월6일_신·재생에너지홍보관 전시물제작(전시조합) 9" xfId="189"/>
    <cellStyle name="$_0107문화재복원용목재-8월6일_축중기제조" xfId="190"/>
    <cellStyle name="$_0107문화재복원용목재-8월6일_축중기제조 10" xfId="191"/>
    <cellStyle name="$_0107문화재복원용목재-8월6일_축중기제조 2" xfId="192"/>
    <cellStyle name="$_0107문화재복원용목재-8월6일_축중기제조 3" xfId="193"/>
    <cellStyle name="$_0107문화재복원용목재-8월6일_축중기제조 4" xfId="194"/>
    <cellStyle name="$_0107문화재복원용목재-8월6일_축중기제조 5" xfId="195"/>
    <cellStyle name="$_0107문화재복원용목재-8월6일_축중기제조 6" xfId="196"/>
    <cellStyle name="$_0107문화재복원용목재-8월6일_축중기제조 7" xfId="197"/>
    <cellStyle name="$_0107문화재복원용목재-8월6일_축중기제조 8" xfId="198"/>
    <cellStyle name="$_0107문화재복원용목재-8월6일_축중기제조 9" xfId="199"/>
    <cellStyle name="$_0107포천영중수배전반(제조,설치)" xfId="201"/>
    <cellStyle name="$_0108담배인삼공사영업춘추복" xfId="202"/>
    <cellStyle name="$_0108한국전기교통-LED교통신호등((원본))" xfId="203"/>
    <cellStyle name="$_0108한국전기교통-LED교통신호등((원본))_1. 경북염색조합" xfId="204"/>
    <cellStyle name="$_0108한국전기교통-LED교통신호등((원본))_1. 경북염색조합123" xfId="205"/>
    <cellStyle name="$_0108한국전기교통-LED교통신호등((원본))_1. 노면결빙감지설비(화흥-매립식-A-최종)" xfId="206"/>
    <cellStyle name="$_0108한국전기교통-LED교통신호등((원본))_1. 전시물" xfId="207"/>
    <cellStyle name="$_0108한국전기교통-LED교통신호등((원본))_10-1. 의장(영상관)" xfId="208"/>
    <cellStyle name="$_0108한국전기교통-LED교통신호등((원본))_D.보라산업" xfId="230"/>
    <cellStyle name="$_0108한국전기교통-LED교통신호등((원본))_수입원가계산서(앤화)" xfId="209"/>
    <cellStyle name="$_0108한국전기교통-LED교통신호등((원본))_신·재생에너지홍보관 전시물제작(전시조합)" xfId="210"/>
    <cellStyle name="$_0108한국전기교통-LED교통신호등((원본))_신·재생에너지홍보관 전시물제작(전시조합) 10" xfId="211"/>
    <cellStyle name="$_0108한국전기교통-LED교통신호등((원본))_신·재생에너지홍보관 전시물제작(전시조합) 2" xfId="212"/>
    <cellStyle name="$_0108한국전기교통-LED교통신호등((원본))_신·재생에너지홍보관 전시물제작(전시조합) 3" xfId="213"/>
    <cellStyle name="$_0108한국전기교통-LED교통신호등((원본))_신·재생에너지홍보관 전시물제작(전시조합) 4" xfId="214"/>
    <cellStyle name="$_0108한국전기교통-LED교통신호등((원본))_신·재생에너지홍보관 전시물제작(전시조합) 5" xfId="215"/>
    <cellStyle name="$_0108한국전기교통-LED교통신호등((원본))_신·재생에너지홍보관 전시물제작(전시조합) 6" xfId="216"/>
    <cellStyle name="$_0108한국전기교통-LED교통신호등((원본))_신·재생에너지홍보관 전시물제작(전시조합) 7" xfId="217"/>
    <cellStyle name="$_0108한국전기교통-LED교통신호등((원본))_신·재생에너지홍보관 전시물제작(전시조합) 8" xfId="218"/>
    <cellStyle name="$_0108한국전기교통-LED교통신호등((원본))_신·재생에너지홍보관 전시물제작(전시조합) 9" xfId="219"/>
    <cellStyle name="$_0108한국전기교통-LED교통신호등((원본))_축중기제조" xfId="220"/>
    <cellStyle name="$_0108한국전기교통-LED교통신호등((원본))_축중기제조 10" xfId="221"/>
    <cellStyle name="$_0108한국전기교통-LED교통신호등((원본))_축중기제조 2" xfId="222"/>
    <cellStyle name="$_0108한국전기교통-LED교통신호등((원본))_축중기제조 3" xfId="223"/>
    <cellStyle name="$_0108한국전기교통-LED교통신호등((원본))_축중기제조 4" xfId="224"/>
    <cellStyle name="$_0108한국전기교통-LED교통신호등((원본))_축중기제조 5" xfId="225"/>
    <cellStyle name="$_0108한국전기교통-LED교통신호등((원본))_축중기제조 6" xfId="226"/>
    <cellStyle name="$_0108한국전기교통-LED교통신호등((원본))_축중기제조 7" xfId="227"/>
    <cellStyle name="$_0108한국전기교통-LED교통신호등((원본))_축중기제조 8" xfId="228"/>
    <cellStyle name="$_0108한국전기교통-LED교통신호등((원본))_축중기제조 9" xfId="229"/>
    <cellStyle name="$_0111해양수산부등명기제작" xfId="231"/>
    <cellStyle name="$_0111핸디소프트-전자표준문서시스템" xfId="232"/>
    <cellStyle name="$_0112금감원사무자동화시스템" xfId="233"/>
    <cellStyle name="$_0112수도권매립지SW원가" xfId="234"/>
    <cellStyle name="$_0201종합예술회관의자제작설치" xfId="235"/>
    <cellStyle name="$_0202마사회근무복" xfId="236"/>
    <cellStyle name="$_0202마사회근무복_1. 경북염색조합" xfId="237"/>
    <cellStyle name="$_0202마사회근무복_1. 경북염색조합123" xfId="238"/>
    <cellStyle name="$_0202마사회근무복_1. 노면결빙감지설비(화흥-매립식-A-최종)" xfId="239"/>
    <cellStyle name="$_0202마사회근무복_1. 전시물" xfId="240"/>
    <cellStyle name="$_0202마사회근무복_10-1. 의장(영상관)" xfId="241"/>
    <cellStyle name="$_0202마사회근무복_D.보라산업" xfId="263"/>
    <cellStyle name="$_0202마사회근무복_수입원가계산서(앤화)" xfId="242"/>
    <cellStyle name="$_0202마사회근무복_신·재생에너지홍보관 전시물제작(전시조합)" xfId="243"/>
    <cellStyle name="$_0202마사회근무복_신·재생에너지홍보관 전시물제작(전시조합) 10" xfId="244"/>
    <cellStyle name="$_0202마사회근무복_신·재생에너지홍보관 전시물제작(전시조합) 2" xfId="245"/>
    <cellStyle name="$_0202마사회근무복_신·재생에너지홍보관 전시물제작(전시조합) 3" xfId="246"/>
    <cellStyle name="$_0202마사회근무복_신·재생에너지홍보관 전시물제작(전시조합) 4" xfId="247"/>
    <cellStyle name="$_0202마사회근무복_신·재생에너지홍보관 전시물제작(전시조합) 5" xfId="248"/>
    <cellStyle name="$_0202마사회근무복_신·재생에너지홍보관 전시물제작(전시조합) 6" xfId="249"/>
    <cellStyle name="$_0202마사회근무복_신·재생에너지홍보관 전시물제작(전시조합) 7" xfId="250"/>
    <cellStyle name="$_0202마사회근무복_신·재생에너지홍보관 전시물제작(전시조합) 8" xfId="251"/>
    <cellStyle name="$_0202마사회근무복_신·재생에너지홍보관 전시물제작(전시조합) 9" xfId="252"/>
    <cellStyle name="$_0202마사회근무복_축중기제조" xfId="253"/>
    <cellStyle name="$_0202마사회근무복_축중기제조 10" xfId="254"/>
    <cellStyle name="$_0202마사회근무복_축중기제조 2" xfId="255"/>
    <cellStyle name="$_0202마사회근무복_축중기제조 3" xfId="256"/>
    <cellStyle name="$_0202마사회근무복_축중기제조 4" xfId="257"/>
    <cellStyle name="$_0202마사회근무복_축중기제조 5" xfId="258"/>
    <cellStyle name="$_0202마사회근무복_축중기제조 6" xfId="259"/>
    <cellStyle name="$_0202마사회근무복_축중기제조 7" xfId="260"/>
    <cellStyle name="$_0202마사회근무복_축중기제조 8" xfId="261"/>
    <cellStyle name="$_0202마사회근무복_축중기제조 9" xfId="262"/>
    <cellStyle name="$_0202부경교재-승강칠판" xfId="264"/>
    <cellStyle name="$_0202부경교재-승강칠판_1. 경북염색조합" xfId="265"/>
    <cellStyle name="$_0202부경교재-승강칠판_1. 경북염색조합123" xfId="266"/>
    <cellStyle name="$_0202부경교재-승강칠판_1. 노면결빙감지설비(화흥-매립식-A-최종)" xfId="267"/>
    <cellStyle name="$_0202부경교재-승강칠판_1. 전시물" xfId="268"/>
    <cellStyle name="$_0202부경교재-승강칠판_10-1. 의장(영상관)" xfId="269"/>
    <cellStyle name="$_0202부경교재-승강칠판_D.보라산업" xfId="291"/>
    <cellStyle name="$_0202부경교재-승강칠판_수입원가계산서(앤화)" xfId="270"/>
    <cellStyle name="$_0202부경교재-승강칠판_신·재생에너지홍보관 전시물제작(전시조합)" xfId="271"/>
    <cellStyle name="$_0202부경교재-승강칠판_신·재생에너지홍보관 전시물제작(전시조합) 10" xfId="272"/>
    <cellStyle name="$_0202부경교재-승강칠판_신·재생에너지홍보관 전시물제작(전시조합) 2" xfId="273"/>
    <cellStyle name="$_0202부경교재-승강칠판_신·재생에너지홍보관 전시물제작(전시조합) 3" xfId="274"/>
    <cellStyle name="$_0202부경교재-승강칠판_신·재생에너지홍보관 전시물제작(전시조합) 4" xfId="275"/>
    <cellStyle name="$_0202부경교재-승강칠판_신·재생에너지홍보관 전시물제작(전시조합) 5" xfId="276"/>
    <cellStyle name="$_0202부경교재-승강칠판_신·재생에너지홍보관 전시물제작(전시조합) 6" xfId="277"/>
    <cellStyle name="$_0202부경교재-승강칠판_신·재생에너지홍보관 전시물제작(전시조합) 7" xfId="278"/>
    <cellStyle name="$_0202부경교재-승강칠판_신·재생에너지홍보관 전시물제작(전시조합) 8" xfId="279"/>
    <cellStyle name="$_0202부경교재-승강칠판_신·재생에너지홍보관 전시물제작(전시조합) 9" xfId="280"/>
    <cellStyle name="$_0202부경교재-승강칠판_축중기제조" xfId="281"/>
    <cellStyle name="$_0202부경교재-승강칠판_축중기제조 10" xfId="282"/>
    <cellStyle name="$_0202부경교재-승강칠판_축중기제조 2" xfId="283"/>
    <cellStyle name="$_0202부경교재-승강칠판_축중기제조 3" xfId="284"/>
    <cellStyle name="$_0202부경교재-승강칠판_축중기제조 4" xfId="285"/>
    <cellStyle name="$_0202부경교재-승강칠판_축중기제조 5" xfId="286"/>
    <cellStyle name="$_0202부경교재-승강칠판_축중기제조 6" xfId="287"/>
    <cellStyle name="$_0202부경교재-승강칠판_축중기제조 7" xfId="288"/>
    <cellStyle name="$_0202부경교재-승강칠판_축중기제조 8" xfId="289"/>
    <cellStyle name="$_0202부경교재-승강칠판_축중기제조 9" xfId="290"/>
    <cellStyle name="$_0204한국석묘납골함-1규격" xfId="292"/>
    <cellStyle name="$_0205TTMS-긴급전화기&amp;전체총괄" xfId="293"/>
    <cellStyle name="$_0205TTMS-긴급전화기&amp;전체총괄 10" xfId="294"/>
    <cellStyle name="$_0205TTMS-긴급전화기&amp;전체총괄 2" xfId="295"/>
    <cellStyle name="$_0205TTMS-긴급전화기&amp;전체총괄 3" xfId="296"/>
    <cellStyle name="$_0205TTMS-긴급전화기&amp;전체총괄 4" xfId="297"/>
    <cellStyle name="$_0205TTMS-긴급전화기&amp;전체총괄 5" xfId="298"/>
    <cellStyle name="$_0205TTMS-긴급전화기&amp;전체총괄 6" xfId="299"/>
    <cellStyle name="$_0205TTMS-긴급전화기&amp;전체총괄 7" xfId="300"/>
    <cellStyle name="$_0205TTMS-긴급전화기&amp;전체총괄 8" xfId="301"/>
    <cellStyle name="$_0205TTMS-긴급전화기&amp;전체총괄 9" xfId="302"/>
    <cellStyle name="$_0212금감원-법규정보시스템(完)" xfId="303"/>
    <cellStyle name="$_1. 경북염색조합" xfId="304"/>
    <cellStyle name="$_1. 경북염색조합123" xfId="305"/>
    <cellStyle name="$_1. 노면결빙감지설비(화흥-매립식-A-최종)" xfId="306"/>
    <cellStyle name="$_1. 전시물" xfId="307"/>
    <cellStyle name="$_10-1. 의장(영상관)" xfId="308"/>
    <cellStyle name="$_13. 관리동" xfId="309"/>
    <cellStyle name="$_2002-03경찰대학-졸업식" xfId="310"/>
    <cellStyle name="$_2002-03신화전자-감지기" xfId="311"/>
    <cellStyle name="$_2002-04강원랜드-슬러트머신" xfId="312"/>
    <cellStyle name="$_2002결과표" xfId="313"/>
    <cellStyle name="$_2002결과표_1. 경북염색조합" xfId="314"/>
    <cellStyle name="$_2002결과표_1. 경북염색조합123" xfId="315"/>
    <cellStyle name="$_2002결과표_1. 노면결빙감지설비(화흥-매립식-A-최종)" xfId="316"/>
    <cellStyle name="$_2002결과표_1. 전시물" xfId="317"/>
    <cellStyle name="$_2002결과표_10-1. 의장(영상관)" xfId="318"/>
    <cellStyle name="$_2002결과표_D.보라산업" xfId="340"/>
    <cellStyle name="$_2002결과표_수입원가계산서(앤화)" xfId="319"/>
    <cellStyle name="$_2002결과표_신·재생에너지홍보관 전시물제작(전시조합)" xfId="320"/>
    <cellStyle name="$_2002결과표_신·재생에너지홍보관 전시물제작(전시조합) 10" xfId="321"/>
    <cellStyle name="$_2002결과표_신·재생에너지홍보관 전시물제작(전시조합) 2" xfId="322"/>
    <cellStyle name="$_2002결과표_신·재생에너지홍보관 전시물제작(전시조합) 3" xfId="323"/>
    <cellStyle name="$_2002결과표_신·재생에너지홍보관 전시물제작(전시조합) 4" xfId="324"/>
    <cellStyle name="$_2002결과표_신·재생에너지홍보관 전시물제작(전시조합) 5" xfId="325"/>
    <cellStyle name="$_2002결과표_신·재생에너지홍보관 전시물제작(전시조합) 6" xfId="326"/>
    <cellStyle name="$_2002결과표_신·재생에너지홍보관 전시물제작(전시조합) 7" xfId="327"/>
    <cellStyle name="$_2002결과표_신·재생에너지홍보관 전시물제작(전시조합) 8" xfId="328"/>
    <cellStyle name="$_2002결과표_신·재생에너지홍보관 전시물제작(전시조합) 9" xfId="329"/>
    <cellStyle name="$_2002결과표_축중기제조" xfId="330"/>
    <cellStyle name="$_2002결과표_축중기제조 10" xfId="331"/>
    <cellStyle name="$_2002결과표_축중기제조 2" xfId="332"/>
    <cellStyle name="$_2002결과표_축중기제조 3" xfId="333"/>
    <cellStyle name="$_2002결과표_축중기제조 4" xfId="334"/>
    <cellStyle name="$_2002결과표_축중기제조 5" xfId="335"/>
    <cellStyle name="$_2002결과표_축중기제조 6" xfId="336"/>
    <cellStyle name="$_2002결과표_축중기제조 7" xfId="337"/>
    <cellStyle name="$_2002결과표_축중기제조 8" xfId="338"/>
    <cellStyle name="$_2002결과표_축중기제조 9" xfId="339"/>
    <cellStyle name="$_2002결과표1" xfId="341"/>
    <cellStyle name="$_D.보라산업" xfId="476"/>
    <cellStyle name="$_db진흥" xfId="477"/>
    <cellStyle name="$_db진흥 10" xfId="478"/>
    <cellStyle name="$_db진흥 2" xfId="479"/>
    <cellStyle name="$_db진흥 3" xfId="480"/>
    <cellStyle name="$_db진흥 4" xfId="481"/>
    <cellStyle name="$_db진흥 5" xfId="482"/>
    <cellStyle name="$_db진흥 6" xfId="483"/>
    <cellStyle name="$_db진흥 7" xfId="484"/>
    <cellStyle name="$_db진흥 8" xfId="485"/>
    <cellStyle name="$_db진흥 9" xfId="486"/>
    <cellStyle name="$_Pilot플랜트-계변경" xfId="487"/>
    <cellStyle name="$_Pilot플랜트이전설치-변경최종" xfId="488"/>
    <cellStyle name="$_SE40" xfId="489"/>
    <cellStyle name="$_SE40 10" xfId="490"/>
    <cellStyle name="$_SE40 2" xfId="491"/>
    <cellStyle name="$_SE40 3" xfId="492"/>
    <cellStyle name="$_SE40 4" xfId="493"/>
    <cellStyle name="$_SE40 5" xfId="494"/>
    <cellStyle name="$_SE40 6" xfId="495"/>
    <cellStyle name="$_SE40 7" xfId="496"/>
    <cellStyle name="$_SE40 8" xfId="497"/>
    <cellStyle name="$_SE40 9" xfId="498"/>
    <cellStyle name="$_SW(케이비)" xfId="499"/>
    <cellStyle name="$_견적2" xfId="342"/>
    <cellStyle name="$_견적2 10" xfId="343"/>
    <cellStyle name="$_견적2 2" xfId="344"/>
    <cellStyle name="$_견적2 3" xfId="345"/>
    <cellStyle name="$_견적2 4" xfId="346"/>
    <cellStyle name="$_견적2 5" xfId="347"/>
    <cellStyle name="$_견적2 6" xfId="348"/>
    <cellStyle name="$_견적2 7" xfId="349"/>
    <cellStyle name="$_견적2 8" xfId="350"/>
    <cellStyle name="$_견적2 9" xfId="351"/>
    <cellStyle name="$_경찰청-근무,기동복" xfId="352"/>
    <cellStyle name="$_관리동sw" xfId="353"/>
    <cellStyle name="$_기아" xfId="354"/>
    <cellStyle name="$_기아 10" xfId="355"/>
    <cellStyle name="$_기아 2" xfId="356"/>
    <cellStyle name="$_기아 3" xfId="357"/>
    <cellStyle name="$_기아 4" xfId="358"/>
    <cellStyle name="$_기아 5" xfId="359"/>
    <cellStyle name="$_기아 6" xfId="360"/>
    <cellStyle name="$_기아 7" xfId="361"/>
    <cellStyle name="$_기아 8" xfId="362"/>
    <cellStyle name="$_기아 9" xfId="363"/>
    <cellStyle name="$_네인텍정보기술-회로카드(수현)" xfId="364"/>
    <cellStyle name="$_동산용사촌수현(원본)" xfId="365"/>
    <cellStyle name="$_목차" xfId="366"/>
    <cellStyle name="$_수입원가계산서(앤화)" xfId="367"/>
    <cellStyle name="$_수초제거기(대양기계)" xfId="368"/>
    <cellStyle name="$_수초제거기(대양기계)_1. 경북염색조합" xfId="369"/>
    <cellStyle name="$_수초제거기(대양기계)_1. 경북염색조합123" xfId="370"/>
    <cellStyle name="$_수초제거기(대양기계)_1. 노면결빙감지설비(화흥-매립식-A-최종)" xfId="371"/>
    <cellStyle name="$_수초제거기(대양기계)_1. 전시물" xfId="372"/>
    <cellStyle name="$_수초제거기(대양기계)_10-1. 의장(영상관)" xfId="373"/>
    <cellStyle name="$_수초제거기(대양기계)_D.보라산업" xfId="395"/>
    <cellStyle name="$_수초제거기(대양기계)_수입원가계산서(앤화)" xfId="374"/>
    <cellStyle name="$_수초제거기(대양기계)_신·재생에너지홍보관 전시물제작(전시조합)" xfId="375"/>
    <cellStyle name="$_수초제거기(대양기계)_신·재생에너지홍보관 전시물제작(전시조합) 10" xfId="376"/>
    <cellStyle name="$_수초제거기(대양기계)_신·재생에너지홍보관 전시물제작(전시조합) 2" xfId="377"/>
    <cellStyle name="$_수초제거기(대양기계)_신·재생에너지홍보관 전시물제작(전시조합) 3" xfId="378"/>
    <cellStyle name="$_수초제거기(대양기계)_신·재생에너지홍보관 전시물제작(전시조합) 4" xfId="379"/>
    <cellStyle name="$_수초제거기(대양기계)_신·재생에너지홍보관 전시물제작(전시조합) 5" xfId="380"/>
    <cellStyle name="$_수초제거기(대양기계)_신·재생에너지홍보관 전시물제작(전시조합) 6" xfId="381"/>
    <cellStyle name="$_수초제거기(대양기계)_신·재생에너지홍보관 전시물제작(전시조합) 7" xfId="382"/>
    <cellStyle name="$_수초제거기(대양기계)_신·재생에너지홍보관 전시물제작(전시조합) 8" xfId="383"/>
    <cellStyle name="$_수초제거기(대양기계)_신·재생에너지홍보관 전시물제작(전시조합) 9" xfId="384"/>
    <cellStyle name="$_수초제거기(대양기계)_축중기제조" xfId="385"/>
    <cellStyle name="$_수초제거기(대양기계)_축중기제조 10" xfId="386"/>
    <cellStyle name="$_수초제거기(대양기계)_축중기제조 2" xfId="387"/>
    <cellStyle name="$_수초제거기(대양기계)_축중기제조 3" xfId="388"/>
    <cellStyle name="$_수초제거기(대양기계)_축중기제조 4" xfId="389"/>
    <cellStyle name="$_수초제거기(대양기계)_축중기제조 5" xfId="390"/>
    <cellStyle name="$_수초제거기(대양기계)_축중기제조 6" xfId="391"/>
    <cellStyle name="$_수초제거기(대양기계)_축중기제조 7" xfId="392"/>
    <cellStyle name="$_수초제거기(대양기계)_축중기제조 8" xfId="393"/>
    <cellStyle name="$_수초제거기(대양기계)_축중기제조 9" xfId="394"/>
    <cellStyle name="$_신·재생에너지홍보관 전시물제작(전시조합)" xfId="396"/>
    <cellStyle name="$_신·재생에너지홍보관 전시물제작(전시조합) 10" xfId="397"/>
    <cellStyle name="$_신·재생에너지홍보관 전시물제작(전시조합) 2" xfId="398"/>
    <cellStyle name="$_신·재생에너지홍보관 전시물제작(전시조합) 3" xfId="399"/>
    <cellStyle name="$_신·재생에너지홍보관 전시물제작(전시조합) 4" xfId="400"/>
    <cellStyle name="$_신·재생에너지홍보관 전시물제작(전시조합) 5" xfId="401"/>
    <cellStyle name="$_신·재생에너지홍보관 전시물제작(전시조합) 6" xfId="402"/>
    <cellStyle name="$_신·재생에너지홍보관 전시물제작(전시조합) 7" xfId="403"/>
    <cellStyle name="$_신·재생에너지홍보관 전시물제작(전시조합) 8" xfId="404"/>
    <cellStyle name="$_신·재생에너지홍보관 전시물제작(전시조합) 9" xfId="405"/>
    <cellStyle name="$_원본 - 한국전기교통-개선형신호등 4종" xfId="406"/>
    <cellStyle name="$_원본 - 한국전기교통-개선형신호등 4종_1. 경북염색조합" xfId="407"/>
    <cellStyle name="$_원본 - 한국전기교통-개선형신호등 4종_1. 경북염색조합123" xfId="408"/>
    <cellStyle name="$_원본 - 한국전기교통-개선형신호등 4종_1. 노면결빙감지설비(화흥-매립식-A-최종)" xfId="409"/>
    <cellStyle name="$_원본 - 한국전기교통-개선형신호등 4종_1. 전시물" xfId="410"/>
    <cellStyle name="$_원본 - 한국전기교통-개선형신호등 4종_10-1. 의장(영상관)" xfId="411"/>
    <cellStyle name="$_원본 - 한국전기교통-개선형신호등 4종_D.보라산업" xfId="433"/>
    <cellStyle name="$_원본 - 한국전기교통-개선형신호등 4종_수입원가계산서(앤화)" xfId="412"/>
    <cellStyle name="$_원본 - 한국전기교통-개선형신호등 4종_신·재생에너지홍보관 전시물제작(전시조합)" xfId="413"/>
    <cellStyle name="$_원본 - 한국전기교통-개선형신호등 4종_신·재생에너지홍보관 전시물제작(전시조합) 10" xfId="414"/>
    <cellStyle name="$_원본 - 한국전기교통-개선형신호등 4종_신·재생에너지홍보관 전시물제작(전시조합) 2" xfId="415"/>
    <cellStyle name="$_원본 - 한국전기교통-개선형신호등 4종_신·재생에너지홍보관 전시물제작(전시조합) 3" xfId="416"/>
    <cellStyle name="$_원본 - 한국전기교통-개선형신호등 4종_신·재생에너지홍보관 전시물제작(전시조합) 4" xfId="417"/>
    <cellStyle name="$_원본 - 한국전기교통-개선형신호등 4종_신·재생에너지홍보관 전시물제작(전시조합) 5" xfId="418"/>
    <cellStyle name="$_원본 - 한국전기교통-개선형신호등 4종_신·재생에너지홍보관 전시물제작(전시조합) 6" xfId="419"/>
    <cellStyle name="$_원본 - 한국전기교통-개선형신호등 4종_신·재생에너지홍보관 전시물제작(전시조합) 7" xfId="420"/>
    <cellStyle name="$_원본 - 한국전기교통-개선형신호등 4종_신·재생에너지홍보관 전시물제작(전시조합) 8" xfId="421"/>
    <cellStyle name="$_원본 - 한국전기교통-개선형신호등 4종_신·재생에너지홍보관 전시물제작(전시조합) 9" xfId="422"/>
    <cellStyle name="$_원본 - 한국전기교통-개선형신호등 4종_축중기제조" xfId="423"/>
    <cellStyle name="$_원본 - 한국전기교통-개선형신호등 4종_축중기제조 10" xfId="424"/>
    <cellStyle name="$_원본 - 한국전기교통-개선형신호등 4종_축중기제조 2" xfId="425"/>
    <cellStyle name="$_원본 - 한국전기교통-개선형신호등 4종_축중기제조 3" xfId="426"/>
    <cellStyle name="$_원본 - 한국전기교통-개선형신호등 4종_축중기제조 4" xfId="427"/>
    <cellStyle name="$_원본 - 한국전기교통-개선형신호등 4종_축중기제조 5" xfId="428"/>
    <cellStyle name="$_원본 - 한국전기교통-개선형신호등 4종_축중기제조 6" xfId="429"/>
    <cellStyle name="$_원본 - 한국전기교통-개선형신호등 4종_축중기제조 7" xfId="430"/>
    <cellStyle name="$_원본 - 한국전기교통-개선형신호등 4종_축중기제조 8" xfId="431"/>
    <cellStyle name="$_원본 - 한국전기교통-개선형신호등 4종_축중기제조 9" xfId="432"/>
    <cellStyle name="$_조치원재래시장 비가림시설 내역(20051029)-작업보조" xfId="434"/>
    <cellStyle name="$_중앙선관위(투표,개표)" xfId="435"/>
    <cellStyle name="$_최종-한국전기교통-개선형신호등 4종(공수조정)" xfId="436"/>
    <cellStyle name="$_최종-한국전기교통-개선형신호등 4종(공수조정)_1. 경북염색조합" xfId="437"/>
    <cellStyle name="$_최종-한국전기교통-개선형신호등 4종(공수조정)_1. 경북염색조합123" xfId="438"/>
    <cellStyle name="$_최종-한국전기교통-개선형신호등 4종(공수조정)_1. 노면결빙감지설비(화흥-매립식-A-최종)" xfId="439"/>
    <cellStyle name="$_최종-한국전기교통-개선형신호등 4종(공수조정)_1. 전시물" xfId="440"/>
    <cellStyle name="$_최종-한국전기교통-개선형신호등 4종(공수조정)_10-1. 의장(영상관)" xfId="441"/>
    <cellStyle name="$_최종-한국전기교통-개선형신호등 4종(공수조정)_D.보라산업" xfId="463"/>
    <cellStyle name="$_최종-한국전기교통-개선형신호등 4종(공수조정)_수입원가계산서(앤화)" xfId="442"/>
    <cellStyle name="$_최종-한국전기교통-개선형신호등 4종(공수조정)_신·재생에너지홍보관 전시물제작(전시조합)" xfId="443"/>
    <cellStyle name="$_최종-한국전기교통-개선형신호등 4종(공수조정)_신·재생에너지홍보관 전시물제작(전시조합) 10" xfId="444"/>
    <cellStyle name="$_최종-한국전기교통-개선형신호등 4종(공수조정)_신·재생에너지홍보관 전시물제작(전시조합) 2" xfId="445"/>
    <cellStyle name="$_최종-한국전기교통-개선형신호등 4종(공수조정)_신·재생에너지홍보관 전시물제작(전시조합) 3" xfId="446"/>
    <cellStyle name="$_최종-한국전기교통-개선형신호등 4종(공수조정)_신·재생에너지홍보관 전시물제작(전시조합) 4" xfId="447"/>
    <cellStyle name="$_최종-한국전기교통-개선형신호등 4종(공수조정)_신·재생에너지홍보관 전시물제작(전시조합) 5" xfId="448"/>
    <cellStyle name="$_최종-한국전기교통-개선형신호등 4종(공수조정)_신·재생에너지홍보관 전시물제작(전시조합) 6" xfId="449"/>
    <cellStyle name="$_최종-한국전기교통-개선형신호등 4종(공수조정)_신·재생에너지홍보관 전시물제작(전시조합) 7" xfId="450"/>
    <cellStyle name="$_최종-한국전기교통-개선형신호등 4종(공수조정)_신·재생에너지홍보관 전시물제작(전시조합) 8" xfId="451"/>
    <cellStyle name="$_최종-한국전기교통-개선형신호등 4종(공수조정)_신·재생에너지홍보관 전시물제작(전시조합) 9" xfId="452"/>
    <cellStyle name="$_최종-한국전기교통-개선형신호등 4종(공수조정)_축중기제조" xfId="453"/>
    <cellStyle name="$_최종-한국전기교통-개선형신호등 4종(공수조정)_축중기제조 10" xfId="454"/>
    <cellStyle name="$_최종-한국전기교통-개선형신호등 4종(공수조정)_축중기제조 2" xfId="455"/>
    <cellStyle name="$_최종-한국전기교통-개선형신호등 4종(공수조정)_축중기제조 3" xfId="456"/>
    <cellStyle name="$_최종-한국전기교통-개선형신호등 4종(공수조정)_축중기제조 4" xfId="457"/>
    <cellStyle name="$_최종-한국전기교통-개선형신호등 4종(공수조정)_축중기제조 5" xfId="458"/>
    <cellStyle name="$_최종-한국전기교통-개선형신호등 4종(공수조정)_축중기제조 6" xfId="459"/>
    <cellStyle name="$_최종-한국전기교통-개선형신호등 4종(공수조정)_축중기제조 7" xfId="460"/>
    <cellStyle name="$_최종-한국전기교통-개선형신호등 4종(공수조정)_축중기제조 8" xfId="461"/>
    <cellStyle name="$_최종-한국전기교통-개선형신호등 4종(공수조정)_축중기제조 9" xfId="462"/>
    <cellStyle name="$_축중기제조" xfId="464"/>
    <cellStyle name="$_축중기제조 10" xfId="465"/>
    <cellStyle name="$_축중기제조 2" xfId="466"/>
    <cellStyle name="$_축중기제조 3" xfId="467"/>
    <cellStyle name="$_축중기제조 4" xfId="468"/>
    <cellStyle name="$_축중기제조 5" xfId="469"/>
    <cellStyle name="$_축중기제조 6" xfId="470"/>
    <cellStyle name="$_축중기제조 7" xfId="471"/>
    <cellStyle name="$_축중기제조 8" xfId="472"/>
    <cellStyle name="$_축중기제조 9" xfId="473"/>
    <cellStyle name="$_한국도로공사" xfId="474"/>
    <cellStyle name="$_한전내역서-최종" xfId="475"/>
    <cellStyle name="(##.00)" xfId="500"/>
    <cellStyle name="(△콤마)" xfId="501"/>
    <cellStyle name="(백분율)" xfId="502"/>
    <cellStyle name="(콤마)" xfId="503"/>
    <cellStyle name="??_x000c_둄_x001b__x000d_|?_x0001_?_x0003__x0014__x0007__x0001__x0001_" xfId="504"/>
    <cellStyle name="??_x000c_靖?崧U_x0001_A_x0014_?_x0007__x0001__x0001_" xfId="505"/>
    <cellStyle name="??&amp;O?&amp;H?_x0008__x000f__x0007_?_x0007__x0001__x0001_" xfId="3"/>
    <cellStyle name="??&amp;O?&amp;H?_x0008_??_x0007__x0001__x0001_" xfId="4"/>
    <cellStyle name="??&amp;쏗?뷐9_x0008__x0011__x0007_?_x0007__x0001__x0001_" xfId="2"/>
    <cellStyle name="?W?_laroux" xfId="507"/>
    <cellStyle name="?曹%U?&amp;H?_x0008_?s_x000a__x0007__x0001__x0001_" xfId="506"/>
    <cellStyle name="_(20041229)" xfId="508"/>
    <cellStyle name="_(수정)한강물환경생태 산출서" xfId="509"/>
    <cellStyle name="_0.VMS내역서-A,B사" xfId="510"/>
    <cellStyle name="_000함 개념설계연구용역(학술)" xfId="511"/>
    <cellStyle name="_000함 개념설계연구용역-해군본부" xfId="512"/>
    <cellStyle name="_01)전시물" xfId="513"/>
    <cellStyle name="_01.시설(의왕)0129" xfId="514"/>
    <cellStyle name="_01.전시시설(곡성심청)" xfId="515"/>
    <cellStyle name="_0106-06-007 금속 및 수장공사 단가견적- 대림" xfId="516"/>
    <cellStyle name="_02)사인물" xfId="517"/>
    <cellStyle name="_03)모형물" xfId="518"/>
    <cellStyle name="_'03-조함정보체계개발용역(최종안-인적수정-부가세제외)" xfId="519"/>
    <cellStyle name="_041101-4 관리 내역(홀+계단)" xfId="520"/>
    <cellStyle name="_04-519-B통신공사(최종보고자료,10,7)" xfId="521"/>
    <cellStyle name="_050726_gg_hw" xfId="522"/>
    <cellStyle name="_05-507-02(최종)" xfId="523"/>
    <cellStyle name="_05-543-02 총괄" xfId="524"/>
    <cellStyle name="_05교육사전기제품설계용역(본청.내무반.12.16)" xfId="525"/>
    <cellStyle name="_05-동 내무대(1014)" xfId="526"/>
    <cellStyle name="_05전 기회전술훈련 시뮬레이터" xfId="527"/>
    <cellStyle name="_05해병대워게임모델개발사업" xfId="528"/>
    <cellStyle name="_06-기 산불예방소화설비(ㅇㅇ전대)" xfId="529"/>
    <cellStyle name="_06해병대탑제시뮬레이터개발(3차최종안-1102)" xfId="530"/>
    <cellStyle name="_1)차소리전시" xfId="531"/>
    <cellStyle name="_1. 기계환경분야(제조)" xfId="534"/>
    <cellStyle name="_1. 노면결빙감지설비(화흥-매립식-A-최종)" xfId="535"/>
    <cellStyle name="_1. 데이터분석 시스템" xfId="536"/>
    <cellStyle name="_1. 생활폐기물(토목)" xfId="537"/>
    <cellStyle name="_1. 우주전시(영상관)" xfId="538"/>
    <cellStyle name="_1. 전시물" xfId="539"/>
    <cellStyle name="_1. 전시물(최종)" xfId="541"/>
    <cellStyle name="_1. 총괄(제조+설치)" xfId="542"/>
    <cellStyle name="_1.1 현장설비(VDS)" xfId="543"/>
    <cellStyle name="_1.2 현장설비(AVI)" xfId="544"/>
    <cellStyle name="_1.2005 기업은행 명예의 전당(영상)" xfId="545"/>
    <cellStyle name="_1.3 현장설비(CCTV)" xfId="546"/>
    <cellStyle name="_1.3 현장설비(VMS)" xfId="547"/>
    <cellStyle name="_1.국립고궁박물관(4면독립)" xfId="548"/>
    <cellStyle name="_1.국립고궁박물관(리스피앤씨)-전송" xfId="549"/>
    <cellStyle name="_1.남가좌동가재조형물(설치-충무)" xfId="550"/>
    <cellStyle name="_1.설치(남양주)-디자인수정전송(설계)" xfId="551"/>
    <cellStyle name="_1.울진군엑스포공원(의장)2" xfId="552"/>
    <cellStyle name="_1.이에이스(의정부제조)-전시" xfId="553"/>
    <cellStyle name="_1.임업디비" xfId="554"/>
    <cellStyle name="_1.조선테마(전시시설)" xfId="555"/>
    <cellStyle name="_1_터널교통관리시설구축_공사설계서(달성12터널외2개소)" xfId="556"/>
    <cellStyle name="_1+2.무인발매기(제조+구매)-2" xfId="557"/>
    <cellStyle name="_1-1. 조명탑" xfId="559"/>
    <cellStyle name="_11.통합보안관리서버" xfId="560"/>
    <cellStyle name="_1-1013-위성파DMBSOC플랫폼개발용역(2005하)" xfId="561"/>
    <cellStyle name="_1220-원가조사-전자지불" xfId="562"/>
    <cellStyle name="_1함대특고이설내역서" xfId="563"/>
    <cellStyle name="_2. 모형제조" xfId="564"/>
    <cellStyle name="_2. 영상분석 시스템" xfId="565"/>
    <cellStyle name="_2.1 센터(컴퓨터시스템)" xfId="566"/>
    <cellStyle name="_2.2 센터(네트워크)" xfId="567"/>
    <cellStyle name="_2.3 센터 (상황판)" xfId="568"/>
    <cellStyle name="_2.4 센터(매트릭스스위쳐)" xfId="569"/>
    <cellStyle name="_2.5 센터 (소프트웨어툴)" xfId="570"/>
    <cellStyle name="_2.6 센터 (부대시설)" xfId="571"/>
    <cellStyle name="_2.7 센터 (인테리어)" xfId="572"/>
    <cellStyle name="_2.8 센터 (소프트웨어개발)" xfId="573"/>
    <cellStyle name="_2.민속박물관(제조-전시)-완" xfId="574"/>
    <cellStyle name="_2001 장애조치" xfId="575"/>
    <cellStyle name="_2002결과표1" xfId="576"/>
    <cellStyle name="_2-0111-사이버공간경제행위의특서와영향에대한연구(산경)" xfId="577"/>
    <cellStyle name="_3. 모형(최종)" xfId="578"/>
    <cellStyle name="_3. 영상SW(용역)" xfId="579"/>
    <cellStyle name="_3.사인" xfId="580"/>
    <cellStyle name="_4. 인테리어" xfId="581"/>
    <cellStyle name="_4. 전기(최종)" xfId="582"/>
    <cellStyle name="_4.1 통신(전송망)" xfId="583"/>
    <cellStyle name="_4.2 통신(광케이블포설)" xfId="584"/>
    <cellStyle name="_4.총괄내역서" xfId="585"/>
    <cellStyle name="_4.파주시(용역_정보영상)" xfId="586"/>
    <cellStyle name="_4001 교통안전공단-재활시설(최종)" xfId="587"/>
    <cellStyle name="_4회기성 내역서-10월06일 수정본" xfId="588"/>
    <cellStyle name="_5.남북(정보영상)" xfId="589"/>
    <cellStyle name="_5.영상HW-1" xfId="590"/>
    <cellStyle name="_6)소설태백전기(변환)" xfId="591"/>
    <cellStyle name="_6.2 VMS-C형" xfId="592"/>
    <cellStyle name="_6.조선테마(전시용정보영상장비)" xfId="593"/>
    <cellStyle name="_6.태백산맥(전기)" xfId="594"/>
    <cellStyle name="_7)우리은행전기" xfId="595"/>
    <cellStyle name="_8.차소리전기" xfId="596"/>
    <cellStyle name="_8호선 역구내 및 차내광고" xfId="597"/>
    <cellStyle name="_9월" xfId="598"/>
    <cellStyle name="_apri-취업지원영상매체-나노기술분야-제작" xfId="5943"/>
    <cellStyle name="_B.한국산업양행" xfId="5944"/>
    <cellStyle name="_Book1" xfId="5945"/>
    <cellStyle name="_CMS 구축" xfId="5949"/>
    <cellStyle name="_cnm-hw" xfId="5950"/>
    <cellStyle name="_CRM" xfId="5951"/>
    <cellStyle name="_C앤C" xfId="5946"/>
    <cellStyle name="_C앤C(네트웍)" xfId="5947"/>
    <cellStyle name="_C앤C원가계산" xfId="5948"/>
    <cellStyle name="_D.보라산업" xfId="5952"/>
    <cellStyle name="_dec-IT SOC아카데미 온라인교육용장비" xfId="5954"/>
    <cellStyle name="_dec-휴대전화스팸Trap시스템구축(지)" xfId="5953"/>
    <cellStyle name="_DM발송" xfId="5955"/>
    <cellStyle name="_DZ WALL(6규격)최종040524" xfId="5956"/>
    <cellStyle name="_EIP 시스템구축" xfId="5957"/>
    <cellStyle name="_e-Learning 시스템 구축(최종)" xfId="5958"/>
    <cellStyle name="_GN_극동건설(주)_덕정병원_토목(작업)-1" xfId="5959"/>
    <cellStyle name="_HW내역서" xfId="5960"/>
    <cellStyle name="_jan-2006년디지털콘텐츠대상홍보대행용역_지" xfId="5961"/>
    <cellStyle name="_july-첨단IT콤플렉스기공식행사대행용역" xfId="5962"/>
    <cellStyle name="_june-한국직업정보시스템(KNOW)개발을 위한 재직자 조사" xfId="5963"/>
    <cellStyle name="_jun-IT Soc사업단네트워크및전화공사" xfId="5964"/>
    <cellStyle name="_KDX음탐기 모의장비형 CBT개발" xfId="5965"/>
    <cellStyle name="_KOSHA공정표" xfId="5966"/>
    <cellStyle name="_k-rb" xfId="5967"/>
    <cellStyle name="_mar-기초직업능력 개발 연구용역" xfId="5968"/>
    <cellStyle name="_may-2004년 한국소프트웨어진흥원 홍보동영상 제작용역" xfId="5969"/>
    <cellStyle name="_may-2006공개SW전문인력 양성교육_지" xfId="5970"/>
    <cellStyle name="_may-PM양성과정" xfId="5972"/>
    <cellStyle name="_may-한국소프트웨어 홍보동영상 제작" xfId="5971"/>
    <cellStyle name="_oct-2005국제디지털콘텐츠컨퍼런스홍보대행용역" xfId="5973"/>
    <cellStyle name="_oct-공개SW기반보육ASP시스템구축(대전시청)" xfId="5974"/>
    <cellStyle name="_oct-디지털콘텐츠제작지원센터장비유지보수" xfId="5975"/>
    <cellStyle name="_oct-환경개선공사(wls)" xfId="5976"/>
    <cellStyle name="_r양주회암사지-전기산출서" xfId="5977"/>
    <cellStyle name="_sep-위성파DMBSOC플랫폼개발용역(2005하)" xfId="5978"/>
    <cellStyle name="_TCS 영업소(050214)" xfId="5979"/>
    <cellStyle name="_X" xfId="6137"/>
    <cellStyle name="_가양5단지조명기구가격조사-SH공사" xfId="599"/>
    <cellStyle name="_간지" xfId="600"/>
    <cellStyle name="_간지,목차,페이지,표지" xfId="601"/>
    <cellStyle name="_감귤박물관영상제작설치내역(뷰로테크)" xfId="602"/>
    <cellStyle name="_강남 상면 환경공사" xfId="603"/>
    <cellStyle name="_강산FRP" xfId="604"/>
    <cellStyle name="_개요" xfId="1230"/>
    <cellStyle name="_개요(봉림)-참고용" xfId="1231"/>
    <cellStyle name="_개요(봉림)-최종" xfId="1232"/>
    <cellStyle name="_개요(주안-인천)" xfId="1233"/>
    <cellStyle name="_개요-05-진전기현대화전기제품" xfId="1234"/>
    <cellStyle name="_거래실례" xfId="1235"/>
    <cellStyle name="_건축" xfId="1236"/>
    <cellStyle name="_건축+토목+기계공사원가계산서" xfId="1237"/>
    <cellStyle name="_견적_nst0604" xfId="1238"/>
    <cellStyle name="_견적서(040713)" xfId="1239"/>
    <cellStyle name="_견적서(한국경제정책연구소)-20050128" xfId="1240"/>
    <cellStyle name="_견적서_모바일경기-정현창" xfId="1241"/>
    <cellStyle name="_견적서-클래러스-경기도청-이정환이사님-SUN 480.xls" xfId="1242"/>
    <cellStyle name="_결과" xfId="1243"/>
    <cellStyle name="_결재문서 정보공개시스템" xfId="1244"/>
    <cellStyle name="_경기산림전시관전기공사" xfId="1245"/>
    <cellStyle name="_경남유통CCTV(040302)최종" xfId="1246"/>
    <cellStyle name="_경북031002" xfId="3743"/>
    <cellStyle name="_계약내역서" xfId="3744"/>
    <cellStyle name="_계중기(051216)" xfId="3745"/>
    <cellStyle name="_계측기교체수입원가계산" xfId="3902"/>
    <cellStyle name="_고객서비스모니터링" xfId="3903"/>
    <cellStyle name="_고무방충재" xfId="3904"/>
    <cellStyle name="_고속국도 ITS 유지관리(충청본부-최종)" xfId="3905"/>
    <cellStyle name="_고압나트륨안정기(최종)" xfId="3906"/>
    <cellStyle name="_공사과 보고용" xfId="3907"/>
    <cellStyle name="_공사내역" xfId="3908"/>
    <cellStyle name="_공사비1" xfId="3909"/>
    <cellStyle name="_공사원가개요" xfId="3910"/>
    <cellStyle name="_공통" xfId="3911"/>
    <cellStyle name="_과학기술 온라인 정책홍보 포털사이트 구축" xfId="3912"/>
    <cellStyle name="_과학문화재단_견적0506301" xfId="3913"/>
    <cellStyle name="_과학의 날 행사용 영상물제작" xfId="3914"/>
    <cellStyle name="_광가입자전송장비(FLC)삼성" xfId="3915"/>
    <cellStyle name="_광주평동투찰" xfId="3916"/>
    <cellStyle name="_광주평동투찰_통영중앙시장(최종)" xfId="3917"/>
    <cellStyle name="_광주평동투찰_통영중앙시장(최종)_통영중앙시장(최종)" xfId="3918"/>
    <cellStyle name="_광주평동투찰3" xfId="3919"/>
    <cellStyle name="_광주평동투찰3_통영중앙시장(최종)" xfId="3920"/>
    <cellStyle name="_광주평동투찰3_통영중앙시장(최종)_통영중앙시장(최종)" xfId="3921"/>
    <cellStyle name="_광주평동품의1" xfId="3922"/>
    <cellStyle name="_광주평동품의1_통영중앙시장(최종)" xfId="3923"/>
    <cellStyle name="_광주평동품의1_통영중앙시장(최종)_통영중앙시장(최종)" xfId="3924"/>
    <cellStyle name="_광케이블_SNI_LGCNS_1" xfId="3925"/>
    <cellStyle name="_교육수행" xfId="3926"/>
    <cellStyle name="_교육인적자원혁신박람회-전시" xfId="3927"/>
    <cellStyle name="_교육인적자원혁신박람회-행사" xfId="3928"/>
    <cellStyle name="_구로지사 증축 및 보수공사 2차(최종)-12.16(신규)" xfId="3929"/>
    <cellStyle name="_구로지사 증축 및 보수공사(최종)+개요" xfId="3930"/>
    <cellStyle name="_구매품" xfId="3931"/>
    <cellStyle name="_국도23호선영암연소지구내역서" xfId="3932"/>
    <cellStyle name="_국도38호선통리지구내역서" xfId="3933"/>
    <cellStyle name="_국도42호선여량지구오르막차로" xfId="3934"/>
    <cellStyle name="_국도ITS(소프트웨어)" xfId="3935"/>
    <cellStyle name="_국립남도국악원시각조형물-(조정)" xfId="3936"/>
    <cellStyle name="_국립중앙박물관사인(전시)" xfId="3937"/>
    <cellStyle name="_국제교류재단-사업추진일정" xfId="3938"/>
    <cellStyle name="_근원거리통신망" xfId="3939"/>
    <cellStyle name="_금천청소년수련관(토목林)" xfId="3940"/>
    <cellStyle name="_기본형" xfId="3941"/>
    <cellStyle name="_기존+신규추가소프트웨어" xfId="3942"/>
    <cellStyle name="_기통합내무반전기" xfId="3943"/>
    <cellStyle name="_기흥4차내역(0922일위)" xfId="3944"/>
    <cellStyle name="_길동생태문화센터전시" xfId="3945"/>
    <cellStyle name="_나노엔텍(임금)" xfId="3946"/>
    <cellStyle name="_나주모형-충무" xfId="3947"/>
    <cellStyle name="_나주사인-충무" xfId="3948"/>
    <cellStyle name="_나주의장" xfId="3949"/>
    <cellStyle name="_내역" xfId="3950"/>
    <cellStyle name="_내역(991895-7)" xfId="3951"/>
    <cellStyle name="_내역(991895-7)-01" xfId="3952"/>
    <cellStyle name="_내역(991895-7)-12-3일작업" xfId="3953"/>
    <cellStyle name="_내역(AV)" xfId="3954"/>
    <cellStyle name="_내역-1" xfId="3955"/>
    <cellStyle name="_내역서" xfId="3956"/>
    <cellStyle name="_내역서(서남권)" xfId="3957"/>
    <cellStyle name="_내역서+개요(월배통신)" xfId="3958"/>
    <cellStyle name="_내역서+개요(전기)-6.7(최종)" xfId="3959"/>
    <cellStyle name="_내역서+개요(통신)" xfId="3960"/>
    <cellStyle name="_농수로3종외-최종" xfId="3961"/>
    <cellStyle name="_단가,제조노임업데이트(2006.1)" xfId="3962"/>
    <cellStyle name="_단가비교" xfId="3963"/>
    <cellStyle name="_단가비교_1" xfId="3964"/>
    <cellStyle name="_단가비교-해군" xfId="3965"/>
    <cellStyle name="_당항포관광지 및 공룡엑스포 조성사업 영상관부문 외 1건" xfId="3966"/>
    <cellStyle name="_대구박물관_내역서" xfId="3967"/>
    <cellStyle name="_대도시권연구용역" xfId="3968"/>
    <cellStyle name="_대잠훈련분석모델2차사업" xfId="3969"/>
    <cellStyle name="_대잠훈련분석모델3차보강사업" xfId="3970"/>
    <cellStyle name="_대전망운용국 대수선 전기공사+개요" xfId="3971"/>
    <cellStyle name="_대한체육회 홈페이지 구축-기능" xfId="3972"/>
    <cellStyle name="_대함탐색레이다 모의장비형 CBT개발-1" xfId="3973"/>
    <cellStyle name="_데이터 베이스" xfId="3974"/>
    <cellStyle name="_도고천품의안11" xfId="3975"/>
    <cellStyle name="_도고천품의안11_1" xfId="3976"/>
    <cellStyle name="_도고천품의안11_1_통영중앙시장(최종)" xfId="3977"/>
    <cellStyle name="_도고천품의안11_1_통영중앙시장(최종)_통영중앙시장(최종)" xfId="3978"/>
    <cellStyle name="_도고천품의안11_광주평동투찰" xfId="3979"/>
    <cellStyle name="_도고천품의안11_광주평동투찰_통영중앙시장(최종)" xfId="3980"/>
    <cellStyle name="_도고천품의안11_광주평동투찰_통영중앙시장(최종)_통영중앙시장(최종)" xfId="3981"/>
    <cellStyle name="_도고천품의안11_광주평동품의1" xfId="3982"/>
    <cellStyle name="_도고천품의안11_광주평동품의1_통영중앙시장(최종)" xfId="3983"/>
    <cellStyle name="_도고천품의안11_광주평동품의1_통영중앙시장(최종)_통영중앙시장(최종)" xfId="3984"/>
    <cellStyle name="_도고천품의안11_송학하수품의(설계넣고)" xfId="3985"/>
    <cellStyle name="_도고천품의안11_송학하수품의(설계넣고)_통영중앙시장(최종)" xfId="3986"/>
    <cellStyle name="_도고천품의안11_송학하수품의(설계넣고)_통영중앙시장(최종)_통영중앙시장(최종)" xfId="3987"/>
    <cellStyle name="_도고천품의안11_통영중앙시장(최종)" xfId="3988"/>
    <cellStyle name="_도고천품의안11_통영중앙시장(최종)_통영중앙시장(최종)" xfId="3989"/>
    <cellStyle name="_도구제작비" xfId="3990"/>
    <cellStyle name="_도구제작비_1" xfId="3991"/>
    <cellStyle name="_도로공사M-DWDM구축설치공사비용" xfId="3992"/>
    <cellStyle name="_동목포전화국제4회기성청구서" xfId="3993"/>
    <cellStyle name="_동학농민(전기)(02.09.05)" xfId="3994"/>
    <cellStyle name="_두계변전소하도급" xfId="3995"/>
    <cellStyle name="_디지털콘텐츠상거래기반시스템(기업)" xfId="3996"/>
    <cellStyle name="_만경강-산출서" xfId="3997"/>
    <cellStyle name="_매정견적보고" xfId="3998"/>
    <cellStyle name="_명암지도로투찰2" xfId="3999"/>
    <cellStyle name="_명암지도로투찰2_통영중앙시장(최종)" xfId="4000"/>
    <cellStyle name="_명암지도로투찰2_통영중앙시장(최종)_통영중앙시장(최종)" xfId="4001"/>
    <cellStyle name="_모바일 경기넷 구축 사업(최종)" xfId="4002"/>
    <cellStyle name="_모형-내역서(12)" xfId="4003"/>
    <cellStyle name="_목차" xfId="4004"/>
    <cellStyle name="_무역 전시회 지원성과" xfId="4005"/>
    <cellStyle name="_물사랑(건축기계계약)" xfId="4006"/>
    <cellStyle name="_물사랑(건축기계계약) 10" xfId="4007"/>
    <cellStyle name="_물사랑(건축기계계약) 2" xfId="4008"/>
    <cellStyle name="_물사랑(건축기계계약) 3" xfId="4009"/>
    <cellStyle name="_물사랑(건축기계계약) 4" xfId="4010"/>
    <cellStyle name="_물사랑(건축기계계약) 5" xfId="4011"/>
    <cellStyle name="_물사랑(건축기계계약) 6" xfId="4012"/>
    <cellStyle name="_물사랑(건축기계계약) 7" xfId="4013"/>
    <cellStyle name="_물사랑(건축기계계약) 8" xfId="4014"/>
    <cellStyle name="_물사랑(건축기계계약) 9" xfId="4015"/>
    <cellStyle name="_물사랑(건축기계계약)_1. 기계환경분야(0709)" xfId="4016"/>
    <cellStyle name="_물사랑(건축기계계약)_1. 기계환경분야(0709) 10" xfId="4017"/>
    <cellStyle name="_물사랑(건축기계계약)_1. 기계환경분야(0709) 2" xfId="4018"/>
    <cellStyle name="_물사랑(건축기계계약)_1. 기계환경분야(0709) 3" xfId="4019"/>
    <cellStyle name="_물사랑(건축기계계약)_1. 기계환경분야(0709) 4" xfId="4020"/>
    <cellStyle name="_물사랑(건축기계계약)_1. 기계환경분야(0709) 5" xfId="4021"/>
    <cellStyle name="_물사랑(건축기계계약)_1. 기계환경분야(0709) 6" xfId="4022"/>
    <cellStyle name="_물사랑(건축기계계약)_1. 기계환경분야(0709) 7" xfId="4023"/>
    <cellStyle name="_물사랑(건축기계계약)_1. 기계환경분야(0709) 8" xfId="4024"/>
    <cellStyle name="_물사랑(건축기계계약)_1. 기계환경분야(0709) 9" xfId="4025"/>
    <cellStyle name="_물사랑(건축기계계약)_1. 기계환경분야(0709)_1. 기계환경분야(0709)" xfId="4026"/>
    <cellStyle name="_물사랑(건축기계계약)_1. 기계환경분야(0709)_1. 기계환경분야(0709) 10" xfId="4027"/>
    <cellStyle name="_물사랑(건축기계계약)_1. 기계환경분야(0709)_1. 기계환경분야(0709) 2" xfId="4028"/>
    <cellStyle name="_물사랑(건축기계계약)_1. 기계환경분야(0709)_1. 기계환경분야(0709) 3" xfId="4029"/>
    <cellStyle name="_물사랑(건축기계계약)_1. 기계환경분야(0709)_1. 기계환경분야(0709) 4" xfId="4030"/>
    <cellStyle name="_물사랑(건축기계계약)_1. 기계환경분야(0709)_1. 기계환경분야(0709) 5" xfId="4031"/>
    <cellStyle name="_물사랑(건축기계계약)_1. 기계환경분야(0709)_1. 기계환경분야(0709) 6" xfId="4032"/>
    <cellStyle name="_물사랑(건축기계계약)_1. 기계환경분야(0709)_1. 기계환경분야(0709) 7" xfId="4033"/>
    <cellStyle name="_물사랑(건축기계계약)_1. 기계환경분야(0709)_1. 기계환경분야(0709) 8" xfId="4034"/>
    <cellStyle name="_물사랑(건축기계계약)_1. 기계환경분야(0709)_1. 기계환경분야(0709) 9" xfId="4035"/>
    <cellStyle name="_물사랑(건축기계계약)_1. 기계환경분야(0709)_1. 기계환경분야(0709)_공사_응집용교반기_원일기계_조달청" xfId="4036"/>
    <cellStyle name="_물사랑(건축기계계약)_1. 기계환경분야(0709)_1. 기계환경분야(0709)_공사_응집용교반기_원일기계_조달청 10" xfId="4037"/>
    <cellStyle name="_물사랑(건축기계계약)_1. 기계환경분야(0709)_1. 기계환경분야(0709)_공사_응집용교반기_원일기계_조달청 2" xfId="4038"/>
    <cellStyle name="_물사랑(건축기계계약)_1. 기계환경분야(0709)_1. 기계환경분야(0709)_공사_응집용교반기_원일기계_조달청 3" xfId="4039"/>
    <cellStyle name="_물사랑(건축기계계약)_1. 기계환경분야(0709)_1. 기계환경분야(0709)_공사_응집용교반기_원일기계_조달청 4" xfId="4040"/>
    <cellStyle name="_물사랑(건축기계계약)_1. 기계환경분야(0709)_1. 기계환경분야(0709)_공사_응집용교반기_원일기계_조달청 5" xfId="4041"/>
    <cellStyle name="_물사랑(건축기계계약)_1. 기계환경분야(0709)_1. 기계환경분야(0709)_공사_응집용교반기_원일기계_조달청 6" xfId="4042"/>
    <cellStyle name="_물사랑(건축기계계약)_1. 기계환경분야(0709)_1. 기계환경분야(0709)_공사_응집용교반기_원일기계_조달청 7" xfId="4043"/>
    <cellStyle name="_물사랑(건축기계계약)_1. 기계환경분야(0709)_1. 기계환경분야(0709)_공사_응집용교반기_원일기계_조달청 8" xfId="4044"/>
    <cellStyle name="_물사랑(건축기계계약)_1. 기계환경분야(0709)_1. 기계환경분야(0709)_공사_응집용교반기_원일기계_조달청 9" xfId="4045"/>
    <cellStyle name="_물사랑(건축기계계약)_1. 기계환경분야(0709)_1. 기계환경분야(0709)_공사_응집용교반기_원일기계_조달청_설치원가" xfId="4046"/>
    <cellStyle name="_물사랑(건축기계계약)_1. 기계환경분야(0709)_1. 기계환경분야(0709)_공사_응집용교반기_원일기계_조달청_설치원가 10" xfId="4047"/>
    <cellStyle name="_물사랑(건축기계계약)_1. 기계환경분야(0709)_1. 기계환경분야(0709)_공사_응집용교반기_원일기계_조달청_설치원가 2" xfId="4048"/>
    <cellStyle name="_물사랑(건축기계계약)_1. 기계환경분야(0709)_1. 기계환경분야(0709)_공사_응집용교반기_원일기계_조달청_설치원가 3" xfId="4049"/>
    <cellStyle name="_물사랑(건축기계계약)_1. 기계환경분야(0709)_1. 기계환경분야(0709)_공사_응집용교반기_원일기계_조달청_설치원가 4" xfId="4050"/>
    <cellStyle name="_물사랑(건축기계계약)_1. 기계환경분야(0709)_1. 기계환경분야(0709)_공사_응집용교반기_원일기계_조달청_설치원가 5" xfId="4051"/>
    <cellStyle name="_물사랑(건축기계계약)_1. 기계환경분야(0709)_1. 기계환경분야(0709)_공사_응집용교반기_원일기계_조달청_설치원가 6" xfId="4052"/>
    <cellStyle name="_물사랑(건축기계계약)_1. 기계환경분야(0709)_1. 기계환경분야(0709)_공사_응집용교반기_원일기계_조달청_설치원가 7" xfId="4053"/>
    <cellStyle name="_물사랑(건축기계계약)_1. 기계환경분야(0709)_1. 기계환경분야(0709)_공사_응집용교반기_원일기계_조달청_설치원가 8" xfId="4054"/>
    <cellStyle name="_물사랑(건축기계계약)_1. 기계환경분야(0709)_1. 기계환경분야(0709)_공사_응집용교반기_원일기계_조달청_설치원가 9" xfId="4055"/>
    <cellStyle name="_물사랑(건축기계계약)_1. 기계환경분야(0709)_1. 기계환경분야(0709)_공사_응집용교반기_원일기계_조달청_설치원가_청소년 승마운동 효과 측정 및 적정 프로그램 설계 연구용역" xfId="4056"/>
    <cellStyle name="_물사랑(건축기계계약)_1. 기계환경분야(0709)_1. 기계환경분야(0709)_공사_응집용교반기_원일기계_조달청_설치원가_한국경마의 질적도약을 위한 해외목장사업 타당성 조사 및 사업계획 수립 용역" xfId="4057"/>
    <cellStyle name="_물사랑(건축기계계약)_1. 기계환경분야(0709)_1. 기계환경분야(0709)_공사_응집용교반기_원일기계_조달청_설치원가_해외농업개발 농산물 물류 조사_한국농어촌공사" xfId="4058"/>
    <cellStyle name="_물사랑(건축기계계약)_1. 기계환경분야(0709)_1. 기계환경분야(0709)_공사_응집용교반기_원일기계_조달청_청소년 승마운동 효과 측정 및 적정 프로그램 설계 연구용역" xfId="4059"/>
    <cellStyle name="_물사랑(건축기계계약)_1. 기계환경분야(0709)_1. 기계환경분야(0709)_공사_응집용교반기_원일기계_조달청_한국경마의 질적도약을 위한 해외목장사업 타당성 조사 및 사업계획 수립 용역" xfId="4060"/>
    <cellStyle name="_물사랑(건축기계계약)_1. 기계환경분야(0709)_1. 기계환경분야(0709)_공사_응집용교반기_원일기계_조달청_해외농업개발 농산물 물류 조사_한국농어촌공사" xfId="4061"/>
    <cellStyle name="_물사랑(건축기계계약)_1. 기계환경분야(0709)_1. 기계환경분야(0709)_청소년 승마운동 효과 측정 및 적정 프로그램 설계 연구용역" xfId="4062"/>
    <cellStyle name="_물사랑(건축기계계약)_1. 기계환경분야(0709)_1. 기계환경분야(0709)_한국경마의 질적도약을 위한 해외목장사업 타당성 조사 및 사업계획 수립 용역" xfId="4063"/>
    <cellStyle name="_물사랑(건축기계계약)_1. 기계환경분야(0709)_1. 기계환경분야(0709)_해외농업개발 농산물 물류 조사_한국농어촌공사" xfId="4064"/>
    <cellStyle name="_물사랑(건축기계계약)_1. 기계환경분야(0709)_1. 기계환경분야(제조)" xfId="4065"/>
    <cellStyle name="_물사랑(건축기계계약)_1. 기계환경분야(0709)_1. 기계환경분야(제조) 10" xfId="4066"/>
    <cellStyle name="_물사랑(건축기계계약)_1. 기계환경분야(0709)_1. 기계환경분야(제조) 2" xfId="4067"/>
    <cellStyle name="_물사랑(건축기계계약)_1. 기계환경분야(0709)_1. 기계환경분야(제조) 3" xfId="4068"/>
    <cellStyle name="_물사랑(건축기계계약)_1. 기계환경분야(0709)_1. 기계환경분야(제조) 4" xfId="4069"/>
    <cellStyle name="_물사랑(건축기계계약)_1. 기계환경분야(0709)_1. 기계환경분야(제조) 5" xfId="4070"/>
    <cellStyle name="_물사랑(건축기계계약)_1. 기계환경분야(0709)_1. 기계환경분야(제조) 6" xfId="4071"/>
    <cellStyle name="_물사랑(건축기계계약)_1. 기계환경분야(0709)_1. 기계환경분야(제조) 7" xfId="4072"/>
    <cellStyle name="_물사랑(건축기계계약)_1. 기계환경분야(0709)_1. 기계환경분야(제조) 8" xfId="4073"/>
    <cellStyle name="_물사랑(건축기계계약)_1. 기계환경분야(0709)_1. 기계환경분야(제조) 9" xfId="4074"/>
    <cellStyle name="_물사랑(건축기계계약)_1. 기계환경분야(0709)_1. 기계환경분야(제조)_공사_응집용교반기_원일기계_조달청" xfId="4075"/>
    <cellStyle name="_물사랑(건축기계계약)_1. 기계환경분야(0709)_1. 기계환경분야(제조)_공사_응집용교반기_원일기계_조달청 10" xfId="4076"/>
    <cellStyle name="_물사랑(건축기계계약)_1. 기계환경분야(0709)_1. 기계환경분야(제조)_공사_응집용교반기_원일기계_조달청 2" xfId="4077"/>
    <cellStyle name="_물사랑(건축기계계약)_1. 기계환경분야(0709)_1. 기계환경분야(제조)_공사_응집용교반기_원일기계_조달청 3" xfId="4078"/>
    <cellStyle name="_물사랑(건축기계계약)_1. 기계환경분야(0709)_1. 기계환경분야(제조)_공사_응집용교반기_원일기계_조달청 4" xfId="4079"/>
    <cellStyle name="_물사랑(건축기계계약)_1. 기계환경분야(0709)_1. 기계환경분야(제조)_공사_응집용교반기_원일기계_조달청 5" xfId="4080"/>
    <cellStyle name="_물사랑(건축기계계약)_1. 기계환경분야(0709)_1. 기계환경분야(제조)_공사_응집용교반기_원일기계_조달청 6" xfId="4081"/>
    <cellStyle name="_물사랑(건축기계계약)_1. 기계환경분야(0709)_1. 기계환경분야(제조)_공사_응집용교반기_원일기계_조달청 7" xfId="4082"/>
    <cellStyle name="_물사랑(건축기계계약)_1. 기계환경분야(0709)_1. 기계환경분야(제조)_공사_응집용교반기_원일기계_조달청 8" xfId="4083"/>
    <cellStyle name="_물사랑(건축기계계약)_1. 기계환경분야(0709)_1. 기계환경분야(제조)_공사_응집용교반기_원일기계_조달청 9" xfId="4084"/>
    <cellStyle name="_물사랑(건축기계계약)_1. 기계환경분야(0709)_1. 기계환경분야(제조)_공사_응집용교반기_원일기계_조달청_설치원가" xfId="4085"/>
    <cellStyle name="_물사랑(건축기계계약)_1. 기계환경분야(0709)_1. 기계환경분야(제조)_공사_응집용교반기_원일기계_조달청_설치원가 10" xfId="4086"/>
    <cellStyle name="_물사랑(건축기계계약)_1. 기계환경분야(0709)_1. 기계환경분야(제조)_공사_응집용교반기_원일기계_조달청_설치원가 2" xfId="4087"/>
    <cellStyle name="_물사랑(건축기계계약)_1. 기계환경분야(0709)_1. 기계환경분야(제조)_공사_응집용교반기_원일기계_조달청_설치원가 3" xfId="4088"/>
    <cellStyle name="_물사랑(건축기계계약)_1. 기계환경분야(0709)_1. 기계환경분야(제조)_공사_응집용교반기_원일기계_조달청_설치원가 4" xfId="4089"/>
    <cellStyle name="_물사랑(건축기계계약)_1. 기계환경분야(0709)_1. 기계환경분야(제조)_공사_응집용교반기_원일기계_조달청_설치원가 5" xfId="4090"/>
    <cellStyle name="_물사랑(건축기계계약)_1. 기계환경분야(0709)_1. 기계환경분야(제조)_공사_응집용교반기_원일기계_조달청_설치원가 6" xfId="4091"/>
    <cellStyle name="_물사랑(건축기계계약)_1. 기계환경분야(0709)_1. 기계환경분야(제조)_공사_응집용교반기_원일기계_조달청_설치원가 7" xfId="4092"/>
    <cellStyle name="_물사랑(건축기계계약)_1. 기계환경분야(0709)_1. 기계환경분야(제조)_공사_응집용교반기_원일기계_조달청_설치원가 8" xfId="4093"/>
    <cellStyle name="_물사랑(건축기계계약)_1. 기계환경분야(0709)_1. 기계환경분야(제조)_공사_응집용교반기_원일기계_조달청_설치원가 9" xfId="4094"/>
    <cellStyle name="_물사랑(건축기계계약)_1. 기계환경분야(0709)_1. 기계환경분야(제조)_공사_응집용교반기_원일기계_조달청_설치원가_청소년 승마운동 효과 측정 및 적정 프로그램 설계 연구용역" xfId="4095"/>
    <cellStyle name="_물사랑(건축기계계약)_1. 기계환경분야(0709)_1. 기계환경분야(제조)_공사_응집용교반기_원일기계_조달청_설치원가_한국경마의 질적도약을 위한 해외목장사업 타당성 조사 및 사업계획 수립 용역" xfId="4096"/>
    <cellStyle name="_물사랑(건축기계계약)_1. 기계환경분야(0709)_1. 기계환경분야(제조)_공사_응집용교반기_원일기계_조달청_설치원가_해외농업개발 농산물 물류 조사_한국농어촌공사" xfId="4097"/>
    <cellStyle name="_물사랑(건축기계계약)_1. 기계환경분야(0709)_1. 기계환경분야(제조)_공사_응집용교반기_원일기계_조달청_청소년 승마운동 효과 측정 및 적정 프로그램 설계 연구용역" xfId="4098"/>
    <cellStyle name="_물사랑(건축기계계약)_1. 기계환경분야(0709)_1. 기계환경분야(제조)_공사_응집용교반기_원일기계_조달청_한국경마의 질적도약을 위한 해외목장사업 타당성 조사 및 사업계획 수립 용역" xfId="4099"/>
    <cellStyle name="_물사랑(건축기계계약)_1. 기계환경분야(0709)_1. 기계환경분야(제조)_공사_응집용교반기_원일기계_조달청_해외농업개발 농산물 물류 조사_한국농어촌공사" xfId="4100"/>
    <cellStyle name="_물사랑(건축기계계약)_1. 기계환경분야(0709)_1. 기계환경분야(제조)_청소년 승마운동 효과 측정 및 적정 프로그램 설계 연구용역" xfId="4101"/>
    <cellStyle name="_물사랑(건축기계계약)_1. 기계환경분야(0709)_1. 기계환경분야(제조)_한국경마의 질적도약을 위한 해외목장사업 타당성 조사 및 사업계획 수립 용역" xfId="4102"/>
    <cellStyle name="_물사랑(건축기계계약)_1. 기계환경분야(0709)_1. 기계환경분야(제조)_해외농업개발 농산물 물류 조사_한국농어촌공사" xfId="4103"/>
    <cellStyle name="_물사랑(건축기계계약)_1. 기계환경분야(0709)_공사_응집용교반기_원일기계_조달청" xfId="4104"/>
    <cellStyle name="_물사랑(건축기계계약)_1. 기계환경분야(0709)_공사_응집용교반기_원일기계_조달청 10" xfId="4105"/>
    <cellStyle name="_물사랑(건축기계계약)_1. 기계환경분야(0709)_공사_응집용교반기_원일기계_조달청 2" xfId="4106"/>
    <cellStyle name="_물사랑(건축기계계약)_1. 기계환경분야(0709)_공사_응집용교반기_원일기계_조달청 3" xfId="4107"/>
    <cellStyle name="_물사랑(건축기계계약)_1. 기계환경분야(0709)_공사_응집용교반기_원일기계_조달청 4" xfId="4108"/>
    <cellStyle name="_물사랑(건축기계계약)_1. 기계환경분야(0709)_공사_응집용교반기_원일기계_조달청 5" xfId="4109"/>
    <cellStyle name="_물사랑(건축기계계약)_1. 기계환경분야(0709)_공사_응집용교반기_원일기계_조달청 6" xfId="4110"/>
    <cellStyle name="_물사랑(건축기계계약)_1. 기계환경분야(0709)_공사_응집용교반기_원일기계_조달청 7" xfId="4111"/>
    <cellStyle name="_물사랑(건축기계계약)_1. 기계환경분야(0709)_공사_응집용교반기_원일기계_조달청 8" xfId="4112"/>
    <cellStyle name="_물사랑(건축기계계약)_1. 기계환경분야(0709)_공사_응집용교반기_원일기계_조달청 9" xfId="4113"/>
    <cellStyle name="_물사랑(건축기계계약)_1. 기계환경분야(0709)_공사_응집용교반기_원일기계_조달청_설치원가" xfId="4114"/>
    <cellStyle name="_물사랑(건축기계계약)_1. 기계환경분야(0709)_공사_응집용교반기_원일기계_조달청_설치원가 10" xfId="4115"/>
    <cellStyle name="_물사랑(건축기계계약)_1. 기계환경분야(0709)_공사_응집용교반기_원일기계_조달청_설치원가 2" xfId="4116"/>
    <cellStyle name="_물사랑(건축기계계약)_1. 기계환경분야(0709)_공사_응집용교반기_원일기계_조달청_설치원가 3" xfId="4117"/>
    <cellStyle name="_물사랑(건축기계계약)_1. 기계환경분야(0709)_공사_응집용교반기_원일기계_조달청_설치원가 4" xfId="4118"/>
    <cellStyle name="_물사랑(건축기계계약)_1. 기계환경분야(0709)_공사_응집용교반기_원일기계_조달청_설치원가 5" xfId="4119"/>
    <cellStyle name="_물사랑(건축기계계약)_1. 기계환경분야(0709)_공사_응집용교반기_원일기계_조달청_설치원가 6" xfId="4120"/>
    <cellStyle name="_물사랑(건축기계계약)_1. 기계환경분야(0709)_공사_응집용교반기_원일기계_조달청_설치원가 7" xfId="4121"/>
    <cellStyle name="_물사랑(건축기계계약)_1. 기계환경분야(0709)_공사_응집용교반기_원일기계_조달청_설치원가 8" xfId="4122"/>
    <cellStyle name="_물사랑(건축기계계약)_1. 기계환경분야(0709)_공사_응집용교반기_원일기계_조달청_설치원가 9" xfId="4123"/>
    <cellStyle name="_물사랑(건축기계계약)_1. 기계환경분야(0709)_공사_응집용교반기_원일기계_조달청_설치원가_청소년 승마운동 효과 측정 및 적정 프로그램 설계 연구용역" xfId="4124"/>
    <cellStyle name="_물사랑(건축기계계약)_1. 기계환경분야(0709)_공사_응집용교반기_원일기계_조달청_설치원가_한국경마의 질적도약을 위한 해외목장사업 타당성 조사 및 사업계획 수립 용역" xfId="4125"/>
    <cellStyle name="_물사랑(건축기계계약)_1. 기계환경분야(0709)_공사_응집용교반기_원일기계_조달청_설치원가_해외농업개발 농산물 물류 조사_한국농어촌공사" xfId="4126"/>
    <cellStyle name="_물사랑(건축기계계약)_1. 기계환경분야(0709)_공사_응집용교반기_원일기계_조달청_청소년 승마운동 효과 측정 및 적정 프로그램 설계 연구용역" xfId="4127"/>
    <cellStyle name="_물사랑(건축기계계약)_1. 기계환경분야(0709)_공사_응집용교반기_원일기계_조달청_한국경마의 질적도약을 위한 해외목장사업 타당성 조사 및 사업계획 수립 용역" xfId="4128"/>
    <cellStyle name="_물사랑(건축기계계약)_1. 기계환경분야(0709)_공사_응집용교반기_원일기계_조달청_해외농업개발 농산물 물류 조사_한국농어촌공사" xfId="4129"/>
    <cellStyle name="_물사랑(건축기계계약)_1. 기계환경분야(0709)_청소년 승마운동 효과 측정 및 적정 프로그램 설계 연구용역" xfId="4130"/>
    <cellStyle name="_물사랑(건축기계계약)_1. 기계환경분야(0709)_한국경마의 질적도약을 위한 해외목장사업 타당성 조사 및 사업계획 수립 용역" xfId="4131"/>
    <cellStyle name="_물사랑(건축기계계약)_1. 기계환경분야(0709)_해외농업개발 농산물 물류 조사_한국농어촌공사" xfId="4132"/>
    <cellStyle name="_물사랑(건축기계계약)_공사_응집용교반기_원일기계_조달청" xfId="4133"/>
    <cellStyle name="_물사랑(건축기계계약)_공사_응집용교반기_원일기계_조달청 10" xfId="4134"/>
    <cellStyle name="_물사랑(건축기계계약)_공사_응집용교반기_원일기계_조달청 2" xfId="4135"/>
    <cellStyle name="_물사랑(건축기계계약)_공사_응집용교반기_원일기계_조달청 3" xfId="4136"/>
    <cellStyle name="_물사랑(건축기계계약)_공사_응집용교반기_원일기계_조달청 4" xfId="4137"/>
    <cellStyle name="_물사랑(건축기계계약)_공사_응집용교반기_원일기계_조달청 5" xfId="4138"/>
    <cellStyle name="_물사랑(건축기계계약)_공사_응집용교반기_원일기계_조달청 6" xfId="4139"/>
    <cellStyle name="_물사랑(건축기계계약)_공사_응집용교반기_원일기계_조달청 7" xfId="4140"/>
    <cellStyle name="_물사랑(건축기계계약)_공사_응집용교반기_원일기계_조달청 8" xfId="4141"/>
    <cellStyle name="_물사랑(건축기계계약)_공사_응집용교반기_원일기계_조달청 9" xfId="4142"/>
    <cellStyle name="_물사랑(건축기계계약)_공사_응집용교반기_원일기계_조달청_설치원가" xfId="4143"/>
    <cellStyle name="_물사랑(건축기계계약)_공사_응집용교반기_원일기계_조달청_설치원가 10" xfId="4144"/>
    <cellStyle name="_물사랑(건축기계계약)_공사_응집용교반기_원일기계_조달청_설치원가 2" xfId="4145"/>
    <cellStyle name="_물사랑(건축기계계약)_공사_응집용교반기_원일기계_조달청_설치원가 3" xfId="4146"/>
    <cellStyle name="_물사랑(건축기계계약)_공사_응집용교반기_원일기계_조달청_설치원가 4" xfId="4147"/>
    <cellStyle name="_물사랑(건축기계계약)_공사_응집용교반기_원일기계_조달청_설치원가 5" xfId="4148"/>
    <cellStyle name="_물사랑(건축기계계약)_공사_응집용교반기_원일기계_조달청_설치원가 6" xfId="4149"/>
    <cellStyle name="_물사랑(건축기계계약)_공사_응집용교반기_원일기계_조달청_설치원가 7" xfId="4150"/>
    <cellStyle name="_물사랑(건축기계계약)_공사_응집용교반기_원일기계_조달청_설치원가 8" xfId="4151"/>
    <cellStyle name="_물사랑(건축기계계약)_공사_응집용교반기_원일기계_조달청_설치원가 9" xfId="4152"/>
    <cellStyle name="_물사랑(건축기계계약)_공사_응집용교반기_원일기계_조달청_설치원가_청소년 승마운동 효과 측정 및 적정 프로그램 설계 연구용역" xfId="4153"/>
    <cellStyle name="_물사랑(건축기계계약)_공사_응집용교반기_원일기계_조달청_설치원가_한국경마의 질적도약을 위한 해외목장사업 타당성 조사 및 사업계획 수립 용역" xfId="4154"/>
    <cellStyle name="_물사랑(건축기계계약)_공사_응집용교반기_원일기계_조달청_설치원가_해외농업개발 농산물 물류 조사_한국농어촌공사" xfId="4155"/>
    <cellStyle name="_물사랑(건축기계계약)_공사_응집용교반기_원일기계_조달청_청소년 승마운동 효과 측정 및 적정 프로그램 설계 연구용역" xfId="4156"/>
    <cellStyle name="_물사랑(건축기계계약)_공사_응집용교반기_원일기계_조달청_한국경마의 질적도약을 위한 해외목장사업 타당성 조사 및 사업계획 수립 용역" xfId="4157"/>
    <cellStyle name="_물사랑(건축기계계약)_공사_응집용교반기_원일기계_조달청_해외농업개발 농산물 물류 조사_한국농어촌공사" xfId="4158"/>
    <cellStyle name="_물사랑(건축기계계약)_청소년 승마운동 효과 측정 및 적정 프로그램 설계 연구용역" xfId="4159"/>
    <cellStyle name="_물사랑(건축기계계약)_한국경마의 질적도약을 위한 해외목장사업 타당성 조사 및 사업계획 수립 용역" xfId="4160"/>
    <cellStyle name="_물사랑(건축기계계약)_해외농업개발 농산물 물류 조사_한국농어촌공사" xfId="4161"/>
    <cellStyle name="_바베푸" xfId="4162"/>
    <cellStyle name="_발명왕 해밀턴의 숲속 모험" xfId="4163"/>
    <cellStyle name="_발자국" xfId="4164"/>
    <cellStyle name="_발주관리지침지원시스템구축용역" xfId="4165"/>
    <cellStyle name="_방이동오피스텔-압구정 아크로빌-천안두정아파트(제일하이텍)" xfId="4166"/>
    <cellStyle name="_배정통보조합제출용" xfId="4167"/>
    <cellStyle name="_백악기테마파크(제조+설치)-최종" xfId="4168"/>
    <cellStyle name="_법령정보유관리" xfId="4169"/>
    <cellStyle name="_변경내역서 -3" xfId="4170"/>
    <cellStyle name="_변경전 내역검토(참고용)" xfId="4171"/>
    <cellStyle name="_보강공사-21세기" xfId="4172"/>
    <cellStyle name="_보고서" xfId="4173"/>
    <cellStyle name="_보수공사" xfId="4174"/>
    <cellStyle name="_보안시스템" xfId="4175"/>
    <cellStyle name="_보조선박 자-377호정등2척외주정비용역(샘플)" xfId="4176"/>
    <cellStyle name="_보훈의료발전방안" xfId="4177"/>
    <cellStyle name="_본인확인장치" xfId="4178"/>
    <cellStyle name="_봉림고교 교사신축(최종)" xfId="4179"/>
    <cellStyle name="_봉림고교 교사신축(최종)-참고용" xfId="4180"/>
    <cellStyle name="_부대입찰확약서" xfId="4181"/>
    <cellStyle name="_부록" xfId="4182"/>
    <cellStyle name="_부산교통가격제안서" xfId="4183"/>
    <cellStyle name="_북한영상관실시설계(040309)" xfId="4184"/>
    <cellStyle name="_브랜드개발" xfId="4185"/>
    <cellStyle name="_비교" xfId="4186"/>
    <cellStyle name="_빈드로" xfId="4187"/>
    <cellStyle name="_사동초중" xfId="4188"/>
    <cellStyle name="_사이버 컴퓨터 보드외 5종-최종" xfId="4189"/>
    <cellStyle name="_산림입지도" xfId="4190"/>
    <cellStyle name="_산림청(휴양림)" xfId="4191"/>
    <cellStyle name="_산림청(휴양림) 10" xfId="4192"/>
    <cellStyle name="_산림청(휴양림) 2" xfId="4193"/>
    <cellStyle name="_산림청(휴양림) 3" xfId="4194"/>
    <cellStyle name="_산림청(휴양림) 4" xfId="4195"/>
    <cellStyle name="_산림청(휴양림) 5" xfId="4196"/>
    <cellStyle name="_산림청(휴양림) 6" xfId="4197"/>
    <cellStyle name="_산림청(휴양림) 7" xfId="4198"/>
    <cellStyle name="_산림청(휴양림) 8" xfId="4199"/>
    <cellStyle name="_산림청(휴양림) 9" xfId="4200"/>
    <cellStyle name="_산하기관·단체고객만족도조사용역-2003년" xfId="4201"/>
    <cellStyle name="_상륙작전 탑재모의체계 개발 개념연구(제출자료-최종)" xfId="4202"/>
    <cellStyle name="_샤워식분무기(최종)" xfId="4203"/>
    <cellStyle name="_서울과학관의장" xfId="4204"/>
    <cellStyle name="_서울대학교!" xfId="4205"/>
    <cellStyle name="_선도전기(실적기준)" xfId="4206"/>
    <cellStyle name="_설계서(040701)" xfId="4207"/>
    <cellStyle name="_설계서(0522)" xfId="4208"/>
    <cellStyle name="_설계참고자료1" xfId="4209"/>
    <cellStyle name="_설계추정2(토목)대림" xfId="4210"/>
    <cellStyle name="_설치" xfId="4211"/>
    <cellStyle name="_설치원가" xfId="4212"/>
    <cellStyle name="_설치위치별세부내역(VMS)-0323" xfId="4213"/>
    <cellStyle name="_설치위치별세부내역_AVI_1(new)" xfId="4214"/>
    <cellStyle name="_섬진강 산출서" xfId="4215"/>
    <cellStyle name="_센터 인테리어_여건보고_1015_제출용" xfId="4216"/>
    <cellStyle name="_센터 인테리어_여건보고_1015_최종" xfId="4217"/>
    <cellStyle name="_소각시설용량증대_대경에스코_하동군청(제조)" xfId="4218"/>
    <cellStyle name="_소금배정내역" xfId="4219"/>
    <cellStyle name="_소프트" xfId="4220"/>
    <cellStyle name="_송학하수품의(설계넣고)" xfId="4221"/>
    <cellStyle name="_송학하수품의(설계넣고)_통영중앙시장(최종)" xfId="4222"/>
    <cellStyle name="_송학하수품의(설계넣고)_통영중앙시장(최종)_통영중앙시장(최종)" xfId="4223"/>
    <cellStyle name="_쇼핑백" xfId="4224"/>
    <cellStyle name="_수량 (장치물)" xfId="4225"/>
    <cellStyle name="_수량(시설)" xfId="4226"/>
    <cellStyle name="_수입원가" xfId="4227"/>
    <cellStyle name="_수입원가계산서(앤화)" xfId="4228"/>
    <cellStyle name="_수정이여2003.05.19xls" xfId="4229"/>
    <cellStyle name="_순천 남부시장(제조-최종)" xfId="4240"/>
    <cellStyle name="_승강기" xfId="4387"/>
    <cellStyle name="_시설개요" xfId="4388"/>
    <cellStyle name="_시험표본재해조사" xfId="4389"/>
    <cellStyle name="_신·재생에너지홍보관 전시물설치(전시조합)" xfId="4390"/>
    <cellStyle name="_신·재생에너지홍보관 전시물제작(전시조합)" xfId="4391"/>
    <cellStyle name="_신흥기업사-최종" xfId="4548"/>
    <cellStyle name="_실시설계(031201)" xfId="4549"/>
    <cellStyle name="_실시설계(040218)" xfId="4550"/>
    <cellStyle name="_실시설계(040623)" xfId="4551"/>
    <cellStyle name="_실시설계(041229)" xfId="4552"/>
    <cellStyle name="_실시설계(051213)" xfId="4553"/>
    <cellStyle name="_실태조사" xfId="4554"/>
    <cellStyle name="_실행견적" xfId="4555"/>
    <cellStyle name="_실행견적_1" xfId="4556"/>
    <cellStyle name="_실행견적1" xfId="4557"/>
    <cellStyle name="_아카이브구축" xfId="4558"/>
    <cellStyle name="_안내표지류" xfId="4559"/>
    <cellStyle name="_안산시-홈페이지" xfId="4560"/>
    <cellStyle name="_안양지식산업진흥원" xfId="4561"/>
    <cellStyle name="_압구정지점" xfId="4562"/>
    <cellStyle name="_야외전시장조성" xfId="4563"/>
    <cellStyle name="_양양상수도공내역서" xfId="4564"/>
    <cellStyle name="_여건보고" xfId="4565"/>
    <cellStyle name="_연구원실험대(24종)-최종" xfId="4566"/>
    <cellStyle name="_염화물살포기" xfId="4567"/>
    <cellStyle name="_영상 HW 일위대가" xfId="4568"/>
    <cellStyle name="_영상HW 실시설계(051101)" xfId="4570"/>
    <cellStyle name="_영상-HW(수정)배관배선" xfId="4571"/>
    <cellStyle name="_영상S" xfId="4572"/>
    <cellStyle name="_영상콘텐츠" xfId="4569"/>
    <cellStyle name="_예산정보관리" xfId="4573"/>
    <cellStyle name="_요금소설치" xfId="4574"/>
    <cellStyle name="_요약" xfId="4575"/>
    <cellStyle name="_우" xfId="4576"/>
    <cellStyle name="_우_광주평동투찰" xfId="4577"/>
    <cellStyle name="_우_광주평동투찰_통영중앙시장(최종)" xfId="4578"/>
    <cellStyle name="_우_광주평동투찰_통영중앙시장(최종)_통영중앙시장(최종)" xfId="4579"/>
    <cellStyle name="_우_광주평동품의1" xfId="4580"/>
    <cellStyle name="_우_광주평동품의1_통영중앙시장(최종)" xfId="4581"/>
    <cellStyle name="_우_광주평동품의1_통영중앙시장(최종)_통영중앙시장(최종)" xfId="4582"/>
    <cellStyle name="_우_송학하수품의(설계넣고)" xfId="4583"/>
    <cellStyle name="_우_송학하수품의(설계넣고)_통영중앙시장(최종)" xfId="4584"/>
    <cellStyle name="_우_송학하수품의(설계넣고)_통영중앙시장(최종)_통영중앙시장(최종)" xfId="4585"/>
    <cellStyle name="_우_우주센터투찰" xfId="4586"/>
    <cellStyle name="_우_우주센터투찰_광주평동투찰" xfId="4587"/>
    <cellStyle name="_우_우주센터투찰_광주평동투찰_통영중앙시장(최종)" xfId="4588"/>
    <cellStyle name="_우_우주센터투찰_광주평동투찰_통영중앙시장(최종)_통영중앙시장(최종)" xfId="4589"/>
    <cellStyle name="_우_우주센터투찰_광주평동품의1" xfId="4590"/>
    <cellStyle name="_우_우주센터투찰_광주평동품의1_통영중앙시장(최종)" xfId="4591"/>
    <cellStyle name="_우_우주센터투찰_광주평동품의1_통영중앙시장(최종)_통영중앙시장(최종)" xfId="4592"/>
    <cellStyle name="_우_우주센터투찰_송학하수품의(설계넣고)" xfId="4593"/>
    <cellStyle name="_우_우주센터투찰_송학하수품의(설계넣고)_통영중앙시장(최종)" xfId="4594"/>
    <cellStyle name="_우_우주센터투찰_송학하수품의(설계넣고)_통영중앙시장(최종)_통영중앙시장(최종)" xfId="4595"/>
    <cellStyle name="_우_우주센터투찰_통영중앙시장(최종)" xfId="4596"/>
    <cellStyle name="_우_우주센터투찰_통영중앙시장(최종)_통영중앙시장(최종)" xfId="4597"/>
    <cellStyle name="_우_통영중앙시장(최종)" xfId="4598"/>
    <cellStyle name="_우_통영중앙시장(최종)_통영중앙시장(최종)" xfId="4599"/>
    <cellStyle name="_우주센" xfId="4600"/>
    <cellStyle name="_우주센_광주평동투찰" xfId="4601"/>
    <cellStyle name="_우주센_광주평동투찰_통영중앙시장(최종)" xfId="4602"/>
    <cellStyle name="_우주센_광주평동투찰_통영중앙시장(최종)_통영중앙시장(최종)" xfId="4603"/>
    <cellStyle name="_우주센_광주평동품의1" xfId="4604"/>
    <cellStyle name="_우주센_광주평동품의1_통영중앙시장(최종)" xfId="4605"/>
    <cellStyle name="_우주센_광주평동품의1_통영중앙시장(최종)_통영중앙시장(최종)" xfId="4606"/>
    <cellStyle name="_우주센_송학하수품의(설계넣고)" xfId="4607"/>
    <cellStyle name="_우주센_송학하수품의(설계넣고)_통영중앙시장(최종)" xfId="4608"/>
    <cellStyle name="_우주센_송학하수품의(설계넣고)_통영중앙시장(최종)_통영중앙시장(최종)" xfId="4609"/>
    <cellStyle name="_우주센_우주센터투찰" xfId="4610"/>
    <cellStyle name="_우주센_우주센터투찰_광주평동투찰" xfId="4611"/>
    <cellStyle name="_우주센_우주센터투찰_광주평동투찰_통영중앙시장(최종)" xfId="4612"/>
    <cellStyle name="_우주센_우주센터투찰_광주평동투찰_통영중앙시장(최종)_통영중앙시장(최종)" xfId="4613"/>
    <cellStyle name="_우주센_우주센터투찰_광주평동품의1" xfId="4614"/>
    <cellStyle name="_우주센_우주센터투찰_광주평동품의1_통영중앙시장(최종)" xfId="4615"/>
    <cellStyle name="_우주센_우주센터투찰_광주평동품의1_통영중앙시장(최종)_통영중앙시장(최종)" xfId="4616"/>
    <cellStyle name="_우주센_우주센터투찰_송학하수품의(설계넣고)" xfId="4617"/>
    <cellStyle name="_우주센_우주센터투찰_송학하수품의(설계넣고)_통영중앙시장(최종)" xfId="4618"/>
    <cellStyle name="_우주센_우주센터투찰_송학하수품의(설계넣고)_통영중앙시장(최종)_통영중앙시장(최종)" xfId="4619"/>
    <cellStyle name="_우주센_우주센터투찰_통영중앙시장(최종)" xfId="4620"/>
    <cellStyle name="_우주센_우주센터투찰_통영중앙시장(최종)_통영중앙시장(최종)" xfId="4621"/>
    <cellStyle name="_우주센_통영중앙시장(최종)" xfId="4622"/>
    <cellStyle name="_우주센_통영중앙시장(최종)_통영중앙시장(최종)" xfId="4623"/>
    <cellStyle name="_원가계산(위탁설비)" xfId="4624"/>
    <cellStyle name="_원가계산서" xfId="4625"/>
    <cellStyle name="_원격유지관리시스템(2004)" xfId="4626"/>
    <cellStyle name="_웹진" xfId="4627"/>
    <cellStyle name="_유지보수대가산정" xfId="4628"/>
    <cellStyle name="_이양능주(2공구)bid전기" xfId="4629"/>
    <cellStyle name="_이양능주(2공구)bid전기_통영중앙시장(최종)" xfId="4630"/>
    <cellStyle name="_이양능주(2공구)bid전기_통영중앙시장(최종)_통영중앙시장(최종)" xfId="4631"/>
    <cellStyle name="_이전내역서(거창)" xfId="4632"/>
    <cellStyle name="_이전비" xfId="4633"/>
    <cellStyle name="_인원계획표 " xfId="4634"/>
    <cellStyle name="_인원계획표 _광주평동투찰" xfId="4635"/>
    <cellStyle name="_인원계획표 _광주평동투찰_통영중앙시장(최종)" xfId="4636"/>
    <cellStyle name="_인원계획표 _광주평동투찰_통영중앙시장(최종)_통영중앙시장(최종)" xfId="4637"/>
    <cellStyle name="_인원계획표 _광주평동품의1" xfId="4638"/>
    <cellStyle name="_인원계획표 _광주평동품의1_통영중앙시장(최종)" xfId="4639"/>
    <cellStyle name="_인원계획표 _광주평동품의1_통영중앙시장(최종)_통영중앙시장(최종)" xfId="4640"/>
    <cellStyle name="_인원계획표 _송학하수품의(설계넣고)" xfId="4641"/>
    <cellStyle name="_인원계획표 _송학하수품의(설계넣고)_통영중앙시장(최종)" xfId="4642"/>
    <cellStyle name="_인원계획표 _송학하수품의(설계넣고)_통영중앙시장(최종)_통영중앙시장(최종)" xfId="4643"/>
    <cellStyle name="_인원계획표 _적격 " xfId="4644"/>
    <cellStyle name="_인원계획표 _적격 _광주평동투찰" xfId="4645"/>
    <cellStyle name="_인원계획표 _적격 _광주평동투찰_통영중앙시장(최종)" xfId="4646"/>
    <cellStyle name="_인원계획표 _적격 _광주평동투찰_통영중앙시장(최종)_통영중앙시장(최종)" xfId="4647"/>
    <cellStyle name="_인원계획표 _적격 _광주평동품의1" xfId="4648"/>
    <cellStyle name="_인원계획표 _적격 _광주평동품의1_통영중앙시장(최종)" xfId="4649"/>
    <cellStyle name="_인원계획표 _적격 _광주평동품의1_통영중앙시장(최종)_통영중앙시장(최종)" xfId="4650"/>
    <cellStyle name="_인원계획표 _적격 _송학하수품의(설계넣고)" xfId="4651"/>
    <cellStyle name="_인원계획표 _적격 _송학하수품의(설계넣고)_통영중앙시장(최종)" xfId="4652"/>
    <cellStyle name="_인원계획표 _적격 _송학하수품의(설계넣고)_통영중앙시장(최종)_통영중앙시장(최종)" xfId="4653"/>
    <cellStyle name="_인원계획표 _적격 _통영중앙시장(최종)" xfId="4654"/>
    <cellStyle name="_인원계획표 _적격 _통영중앙시장(최종)_통영중앙시장(최종)" xfId="4655"/>
    <cellStyle name="_인원계획표 _통영중앙시장(최종)" xfId="4656"/>
    <cellStyle name="_인원계획표 _통영중앙시장(최종)_통영중앙시장(최종)" xfId="4657"/>
    <cellStyle name="_인천IDC원가(참고자료)" xfId="4659"/>
    <cellStyle name="_인천서구(노무비법)040505" xfId="4658"/>
    <cellStyle name="_인터넷교통방송시스템 보완" xfId="4660"/>
    <cellStyle name="_인테리어 일위대가 03-19" xfId="4661"/>
    <cellStyle name="_일위(김천)" xfId="4662"/>
    <cellStyle name="_일위(포천)" xfId="4663"/>
    <cellStyle name="_일위대가" xfId="4664"/>
    <cellStyle name="_일위대가목록" xfId="4665"/>
    <cellStyle name="_임업연구정보" xfId="4666"/>
    <cellStyle name="_입구용부스(최종)" xfId="4667"/>
    <cellStyle name="_입찰표지 " xfId="4668"/>
    <cellStyle name="_입찰표지 _광주평동투찰" xfId="4669"/>
    <cellStyle name="_입찰표지 _광주평동투찰_통영중앙시장(최종)" xfId="4670"/>
    <cellStyle name="_입찰표지 _광주평동투찰_통영중앙시장(최종)_통영중앙시장(최종)" xfId="4671"/>
    <cellStyle name="_입찰표지 _광주평동품의1" xfId="4672"/>
    <cellStyle name="_입찰표지 _광주평동품의1_통영중앙시장(최종)" xfId="4673"/>
    <cellStyle name="_입찰표지 _광주평동품의1_통영중앙시장(최종)_통영중앙시장(최종)" xfId="4674"/>
    <cellStyle name="_입찰표지 _송학하수품의(설계넣고)" xfId="4675"/>
    <cellStyle name="_입찰표지 _송학하수품의(설계넣고)_통영중앙시장(최종)" xfId="4676"/>
    <cellStyle name="_입찰표지 _송학하수품의(설계넣고)_통영중앙시장(최종)_통영중앙시장(최종)" xfId="4677"/>
    <cellStyle name="_입찰표지 _통영중앙시장(최종)" xfId="4678"/>
    <cellStyle name="_입찰표지 _통영중앙시장(최종)_통영중앙시장(최종)" xfId="4679"/>
    <cellStyle name="_자동선별기보고서" xfId="4680"/>
    <cellStyle name="_자동제어" xfId="4681"/>
    <cellStyle name="_자재비교표" xfId="4682"/>
    <cellStyle name="_장애인홈피구축" xfId="4683"/>
    <cellStyle name="_장현중(내역서+개요)" xfId="4684"/>
    <cellStyle name="_재활용저장고 -전기" xfId="4685"/>
    <cellStyle name="_적격 " xfId="4686"/>
    <cellStyle name="_적격 _광주평동투찰" xfId="4687"/>
    <cellStyle name="_적격 _광주평동투찰_통영중앙시장(최종)" xfId="4688"/>
    <cellStyle name="_적격 _광주평동투찰_통영중앙시장(최종)_통영중앙시장(최종)" xfId="4689"/>
    <cellStyle name="_적격 _광주평동품의1" xfId="4690"/>
    <cellStyle name="_적격 _광주평동품의1_통영중앙시장(최종)" xfId="4691"/>
    <cellStyle name="_적격 _광주평동품의1_통영중앙시장(최종)_통영중앙시장(최종)" xfId="4692"/>
    <cellStyle name="_적격 _송학하수품의(설계넣고)" xfId="4693"/>
    <cellStyle name="_적격 _송학하수품의(설계넣고)_통영중앙시장(최종)" xfId="4694"/>
    <cellStyle name="_적격 _송학하수품의(설계넣고)_통영중앙시장(최종)_통영중앙시장(최종)" xfId="4695"/>
    <cellStyle name="_적격 _집행갑지 " xfId="4696"/>
    <cellStyle name="_적격 _집행갑지 _광주평동투찰" xfId="4697"/>
    <cellStyle name="_적격 _집행갑지 _광주평동투찰_통영중앙시장(최종)" xfId="4698"/>
    <cellStyle name="_적격 _집행갑지 _광주평동투찰_통영중앙시장(최종)_통영중앙시장(최종)" xfId="4699"/>
    <cellStyle name="_적격 _집행갑지 _광주평동품의1" xfId="4700"/>
    <cellStyle name="_적격 _집행갑지 _광주평동품의1_통영중앙시장(최종)" xfId="4701"/>
    <cellStyle name="_적격 _집행갑지 _광주평동품의1_통영중앙시장(최종)_통영중앙시장(최종)" xfId="4702"/>
    <cellStyle name="_적격 _집행갑지 _송학하수품의(설계넣고)" xfId="4703"/>
    <cellStyle name="_적격 _집행갑지 _송학하수품의(설계넣고)_통영중앙시장(최종)" xfId="4704"/>
    <cellStyle name="_적격 _집행갑지 _송학하수품의(설계넣고)_통영중앙시장(최종)_통영중앙시장(최종)" xfId="4705"/>
    <cellStyle name="_적격 _집행갑지 _통영중앙시장(최종)" xfId="4706"/>
    <cellStyle name="_적격 _집행갑지 _통영중앙시장(최종)_통영중앙시장(최종)" xfId="4707"/>
    <cellStyle name="_적격 _통영중앙시장(최종)" xfId="4708"/>
    <cellStyle name="_적격 _통영중앙시장(최종)_통영중앙시장(최종)" xfId="4709"/>
    <cellStyle name="_적격(화산) " xfId="4710"/>
    <cellStyle name="_적격(화산) _광주평동투찰" xfId="4711"/>
    <cellStyle name="_적격(화산) _광주평동투찰_통영중앙시장(최종)" xfId="4712"/>
    <cellStyle name="_적격(화산) _광주평동투찰_통영중앙시장(최종)_통영중앙시장(최종)" xfId="4713"/>
    <cellStyle name="_적격(화산) _광주평동품의1" xfId="4714"/>
    <cellStyle name="_적격(화산) _광주평동품의1_통영중앙시장(최종)" xfId="4715"/>
    <cellStyle name="_적격(화산) _광주평동품의1_통영중앙시장(최종)_통영중앙시장(최종)" xfId="4716"/>
    <cellStyle name="_적격(화산) _송학하수품의(설계넣고)" xfId="4717"/>
    <cellStyle name="_적격(화산) _송학하수품의(설계넣고)_통영중앙시장(최종)" xfId="4718"/>
    <cellStyle name="_적격(화산) _송학하수품의(설계넣고)_통영중앙시장(최종)_통영중앙시장(최종)" xfId="4719"/>
    <cellStyle name="_적격(화산) _통영중앙시장(최종)" xfId="4720"/>
    <cellStyle name="_적격(화산) _통영중앙시장(최종)_통영중앙시장(최종)" xfId="4721"/>
    <cellStyle name="_적지적수" xfId="4722"/>
    <cellStyle name="_전기 오창_진천수량산출서" xfId="4723"/>
    <cellStyle name="_전기(고강도접지판)_여건보고1015_제출용" xfId="4724"/>
    <cellStyle name="_전기공사" xfId="4725"/>
    <cellStyle name="_전기-내역서(12)" xfId="4726"/>
    <cellStyle name="_전남남부권광역상수도 수처리모형(설치-최종)" xfId="4727"/>
    <cellStyle name="_전남남부권광역상수도 수처리모형(제조-수정)" xfId="4884"/>
    <cellStyle name="_전남남부권광역상수도 수처리모형(제조-수정) 10" xfId="4885"/>
    <cellStyle name="_전남남부권광역상수도 수처리모형(제조-수정) 2" xfId="4886"/>
    <cellStyle name="_전남남부권광역상수도 수처리모형(제조-수정) 3" xfId="4887"/>
    <cellStyle name="_전남남부권광역상수도 수처리모형(제조-수정) 4" xfId="4888"/>
    <cellStyle name="_전남남부권광역상수도 수처리모형(제조-수정) 5" xfId="4889"/>
    <cellStyle name="_전남남부권광역상수도 수처리모형(제조-수정) 6" xfId="4890"/>
    <cellStyle name="_전남남부권광역상수도 수처리모형(제조-수정) 7" xfId="4891"/>
    <cellStyle name="_전남남부권광역상수도 수처리모형(제조-수정) 8" xfId="4892"/>
    <cellStyle name="_전남남부권광역상수도 수처리모형(제조-수정) 9" xfId="4893"/>
    <cellStyle name="_전남남부권광역상수도 수처리모형(제조-수정)_1. 기계환경분야(0709)" xfId="4894"/>
    <cellStyle name="_전남남부권광역상수도 수처리모형(제조-수정)_1. 기계환경분야(0709) 10" xfId="4895"/>
    <cellStyle name="_전남남부권광역상수도 수처리모형(제조-수정)_1. 기계환경분야(0709) 2" xfId="4896"/>
    <cellStyle name="_전남남부권광역상수도 수처리모형(제조-수정)_1. 기계환경분야(0709) 3" xfId="4897"/>
    <cellStyle name="_전남남부권광역상수도 수처리모형(제조-수정)_1. 기계환경분야(0709) 4" xfId="4898"/>
    <cellStyle name="_전남남부권광역상수도 수처리모형(제조-수정)_1. 기계환경분야(0709) 5" xfId="4899"/>
    <cellStyle name="_전남남부권광역상수도 수처리모형(제조-수정)_1. 기계환경분야(0709) 6" xfId="4900"/>
    <cellStyle name="_전남남부권광역상수도 수처리모형(제조-수정)_1. 기계환경분야(0709) 7" xfId="4901"/>
    <cellStyle name="_전남남부권광역상수도 수처리모형(제조-수정)_1. 기계환경분야(0709) 8" xfId="4902"/>
    <cellStyle name="_전남남부권광역상수도 수처리모형(제조-수정)_1. 기계환경분야(0709) 9" xfId="4903"/>
    <cellStyle name="_전남남부권광역상수도 수처리모형(제조-수정)_1. 기계환경분야(0709)_1. 기계환경분야(0709)" xfId="4904"/>
    <cellStyle name="_전남남부권광역상수도 수처리모형(제조-수정)_1. 기계환경분야(0709)_1. 기계환경분야(0709) 10" xfId="4905"/>
    <cellStyle name="_전남남부권광역상수도 수처리모형(제조-수정)_1. 기계환경분야(0709)_1. 기계환경분야(0709) 2" xfId="4906"/>
    <cellStyle name="_전남남부권광역상수도 수처리모형(제조-수정)_1. 기계환경분야(0709)_1. 기계환경분야(0709) 3" xfId="4907"/>
    <cellStyle name="_전남남부권광역상수도 수처리모형(제조-수정)_1. 기계환경분야(0709)_1. 기계환경분야(0709) 4" xfId="4908"/>
    <cellStyle name="_전남남부권광역상수도 수처리모형(제조-수정)_1. 기계환경분야(0709)_1. 기계환경분야(0709) 5" xfId="4909"/>
    <cellStyle name="_전남남부권광역상수도 수처리모형(제조-수정)_1. 기계환경분야(0709)_1. 기계환경분야(0709) 6" xfId="4910"/>
    <cellStyle name="_전남남부권광역상수도 수처리모형(제조-수정)_1. 기계환경분야(0709)_1. 기계환경분야(0709) 7" xfId="4911"/>
    <cellStyle name="_전남남부권광역상수도 수처리모형(제조-수정)_1. 기계환경분야(0709)_1. 기계환경분야(0709) 8" xfId="4912"/>
    <cellStyle name="_전남남부권광역상수도 수처리모형(제조-수정)_1. 기계환경분야(0709)_1. 기계환경분야(0709) 9" xfId="4913"/>
    <cellStyle name="_전남남부권광역상수도 수처리모형(제조-수정)_1. 기계환경분야(0709)_1. 기계환경분야(0709)_공사_응집용교반기_원일기계_조달청" xfId="4914"/>
    <cellStyle name="_전남남부권광역상수도 수처리모형(제조-수정)_1. 기계환경분야(0709)_1. 기계환경분야(0709)_공사_응집용교반기_원일기계_조달청 10" xfId="4915"/>
    <cellStyle name="_전남남부권광역상수도 수처리모형(제조-수정)_1. 기계환경분야(0709)_1. 기계환경분야(0709)_공사_응집용교반기_원일기계_조달청 2" xfId="4916"/>
    <cellStyle name="_전남남부권광역상수도 수처리모형(제조-수정)_1. 기계환경분야(0709)_1. 기계환경분야(0709)_공사_응집용교반기_원일기계_조달청 3" xfId="4917"/>
    <cellStyle name="_전남남부권광역상수도 수처리모형(제조-수정)_1. 기계환경분야(0709)_1. 기계환경분야(0709)_공사_응집용교반기_원일기계_조달청 4" xfId="4918"/>
    <cellStyle name="_전남남부권광역상수도 수처리모형(제조-수정)_1. 기계환경분야(0709)_1. 기계환경분야(0709)_공사_응집용교반기_원일기계_조달청 5" xfId="4919"/>
    <cellStyle name="_전남남부권광역상수도 수처리모형(제조-수정)_1. 기계환경분야(0709)_1. 기계환경분야(0709)_공사_응집용교반기_원일기계_조달청 6" xfId="4920"/>
    <cellStyle name="_전남남부권광역상수도 수처리모형(제조-수정)_1. 기계환경분야(0709)_1. 기계환경분야(0709)_공사_응집용교반기_원일기계_조달청 7" xfId="4921"/>
    <cellStyle name="_전남남부권광역상수도 수처리모형(제조-수정)_1. 기계환경분야(0709)_1. 기계환경분야(0709)_공사_응집용교반기_원일기계_조달청 8" xfId="4922"/>
    <cellStyle name="_전남남부권광역상수도 수처리모형(제조-수정)_1. 기계환경분야(0709)_1. 기계환경분야(0709)_공사_응집용교반기_원일기계_조달청 9" xfId="4923"/>
    <cellStyle name="_전남남부권광역상수도 수처리모형(제조-수정)_1. 기계환경분야(0709)_1. 기계환경분야(0709)_공사_응집용교반기_원일기계_조달청_설치원가" xfId="4924"/>
    <cellStyle name="_전남남부권광역상수도 수처리모형(제조-수정)_1. 기계환경분야(0709)_1. 기계환경분야(0709)_공사_응집용교반기_원일기계_조달청_설치원가 10" xfId="4925"/>
    <cellStyle name="_전남남부권광역상수도 수처리모형(제조-수정)_1. 기계환경분야(0709)_1. 기계환경분야(0709)_공사_응집용교반기_원일기계_조달청_설치원가 2" xfId="4926"/>
    <cellStyle name="_전남남부권광역상수도 수처리모형(제조-수정)_1. 기계환경분야(0709)_1. 기계환경분야(0709)_공사_응집용교반기_원일기계_조달청_설치원가 3" xfId="4927"/>
    <cellStyle name="_전남남부권광역상수도 수처리모형(제조-수정)_1. 기계환경분야(0709)_1. 기계환경분야(0709)_공사_응집용교반기_원일기계_조달청_설치원가 4" xfId="4928"/>
    <cellStyle name="_전남남부권광역상수도 수처리모형(제조-수정)_1. 기계환경분야(0709)_1. 기계환경분야(0709)_공사_응집용교반기_원일기계_조달청_설치원가 5" xfId="4929"/>
    <cellStyle name="_전남남부권광역상수도 수처리모형(제조-수정)_1. 기계환경분야(0709)_1. 기계환경분야(0709)_공사_응집용교반기_원일기계_조달청_설치원가 6" xfId="4930"/>
    <cellStyle name="_전남남부권광역상수도 수처리모형(제조-수정)_1. 기계환경분야(0709)_1. 기계환경분야(0709)_공사_응집용교반기_원일기계_조달청_설치원가 7" xfId="4931"/>
    <cellStyle name="_전남남부권광역상수도 수처리모형(제조-수정)_1. 기계환경분야(0709)_1. 기계환경분야(0709)_공사_응집용교반기_원일기계_조달청_설치원가 8" xfId="4932"/>
    <cellStyle name="_전남남부권광역상수도 수처리모형(제조-수정)_1. 기계환경분야(0709)_1. 기계환경분야(0709)_공사_응집용교반기_원일기계_조달청_설치원가 9" xfId="4933"/>
    <cellStyle name="_전남남부권광역상수도 수처리모형(제조-수정)_1. 기계환경분야(0709)_1. 기계환경분야(0709)_공사_응집용교반기_원일기계_조달청_설치원가_청소년 승마운동 효과 측정 및 적정 프로그램 설계 연구용역" xfId="4934"/>
    <cellStyle name="_전남남부권광역상수도 수처리모형(제조-수정)_1. 기계환경분야(0709)_1. 기계환경분야(0709)_공사_응집용교반기_원일기계_조달청_설치원가_한국경마의 질적도약을 위한 해외목장사업 타당성 조사 및 사업계획 수립 용역" xfId="4935"/>
    <cellStyle name="_전남남부권광역상수도 수처리모형(제조-수정)_1. 기계환경분야(0709)_1. 기계환경분야(0709)_공사_응집용교반기_원일기계_조달청_설치원가_해외농업개발 농산물 물류 조사_한국농어촌공사" xfId="4936"/>
    <cellStyle name="_전남남부권광역상수도 수처리모형(제조-수정)_1. 기계환경분야(0709)_1. 기계환경분야(0709)_공사_응집용교반기_원일기계_조달청_청소년 승마운동 효과 측정 및 적정 프로그램 설계 연구용역" xfId="4937"/>
    <cellStyle name="_전남남부권광역상수도 수처리모형(제조-수정)_1. 기계환경분야(0709)_1. 기계환경분야(0709)_공사_응집용교반기_원일기계_조달청_한국경마의 질적도약을 위한 해외목장사업 타당성 조사 및 사업계획 수립 용역" xfId="4938"/>
    <cellStyle name="_전남남부권광역상수도 수처리모형(제조-수정)_1. 기계환경분야(0709)_1. 기계환경분야(0709)_공사_응집용교반기_원일기계_조달청_해외농업개발 농산물 물류 조사_한국농어촌공사" xfId="4939"/>
    <cellStyle name="_전남남부권광역상수도 수처리모형(제조-수정)_1. 기계환경분야(0709)_1. 기계환경분야(0709)_청소년 승마운동 효과 측정 및 적정 프로그램 설계 연구용역" xfId="4940"/>
    <cellStyle name="_전남남부권광역상수도 수처리모형(제조-수정)_1. 기계환경분야(0709)_1. 기계환경분야(0709)_한국경마의 질적도약을 위한 해외목장사업 타당성 조사 및 사업계획 수립 용역" xfId="4941"/>
    <cellStyle name="_전남남부권광역상수도 수처리모형(제조-수정)_1. 기계환경분야(0709)_1. 기계환경분야(0709)_해외농업개발 농산물 물류 조사_한국농어촌공사" xfId="4942"/>
    <cellStyle name="_전남남부권광역상수도 수처리모형(제조-수정)_1. 기계환경분야(0709)_1. 기계환경분야(제조)" xfId="4943"/>
    <cellStyle name="_전남남부권광역상수도 수처리모형(제조-수정)_1. 기계환경분야(0709)_1. 기계환경분야(제조) 10" xfId="4944"/>
    <cellStyle name="_전남남부권광역상수도 수처리모형(제조-수정)_1. 기계환경분야(0709)_1. 기계환경분야(제조) 2" xfId="4945"/>
    <cellStyle name="_전남남부권광역상수도 수처리모형(제조-수정)_1. 기계환경분야(0709)_1. 기계환경분야(제조) 3" xfId="4946"/>
    <cellStyle name="_전남남부권광역상수도 수처리모형(제조-수정)_1. 기계환경분야(0709)_1. 기계환경분야(제조) 4" xfId="4947"/>
    <cellStyle name="_전남남부권광역상수도 수처리모형(제조-수정)_1. 기계환경분야(0709)_1. 기계환경분야(제조) 5" xfId="4948"/>
    <cellStyle name="_전남남부권광역상수도 수처리모형(제조-수정)_1. 기계환경분야(0709)_1. 기계환경분야(제조) 6" xfId="4949"/>
    <cellStyle name="_전남남부권광역상수도 수처리모형(제조-수정)_1. 기계환경분야(0709)_1. 기계환경분야(제조) 7" xfId="4950"/>
    <cellStyle name="_전남남부권광역상수도 수처리모형(제조-수정)_1. 기계환경분야(0709)_1. 기계환경분야(제조) 8" xfId="4951"/>
    <cellStyle name="_전남남부권광역상수도 수처리모형(제조-수정)_1. 기계환경분야(0709)_1. 기계환경분야(제조) 9" xfId="4952"/>
    <cellStyle name="_전남남부권광역상수도 수처리모형(제조-수정)_1. 기계환경분야(0709)_1. 기계환경분야(제조)_공사_응집용교반기_원일기계_조달청" xfId="4953"/>
    <cellStyle name="_전남남부권광역상수도 수처리모형(제조-수정)_1. 기계환경분야(0709)_1. 기계환경분야(제조)_공사_응집용교반기_원일기계_조달청 10" xfId="4954"/>
    <cellStyle name="_전남남부권광역상수도 수처리모형(제조-수정)_1. 기계환경분야(0709)_1. 기계환경분야(제조)_공사_응집용교반기_원일기계_조달청 2" xfId="4955"/>
    <cellStyle name="_전남남부권광역상수도 수처리모형(제조-수정)_1. 기계환경분야(0709)_1. 기계환경분야(제조)_공사_응집용교반기_원일기계_조달청 3" xfId="4956"/>
    <cellStyle name="_전남남부권광역상수도 수처리모형(제조-수정)_1. 기계환경분야(0709)_1. 기계환경분야(제조)_공사_응집용교반기_원일기계_조달청 4" xfId="4957"/>
    <cellStyle name="_전남남부권광역상수도 수처리모형(제조-수정)_1. 기계환경분야(0709)_1. 기계환경분야(제조)_공사_응집용교반기_원일기계_조달청 5" xfId="4958"/>
    <cellStyle name="_전남남부권광역상수도 수처리모형(제조-수정)_1. 기계환경분야(0709)_1. 기계환경분야(제조)_공사_응집용교반기_원일기계_조달청 6" xfId="4959"/>
    <cellStyle name="_전남남부권광역상수도 수처리모형(제조-수정)_1. 기계환경분야(0709)_1. 기계환경분야(제조)_공사_응집용교반기_원일기계_조달청 7" xfId="4960"/>
    <cellStyle name="_전남남부권광역상수도 수처리모형(제조-수정)_1. 기계환경분야(0709)_1. 기계환경분야(제조)_공사_응집용교반기_원일기계_조달청 8" xfId="4961"/>
    <cellStyle name="_전남남부권광역상수도 수처리모형(제조-수정)_1. 기계환경분야(0709)_1. 기계환경분야(제조)_공사_응집용교반기_원일기계_조달청 9" xfId="4962"/>
    <cellStyle name="_전남남부권광역상수도 수처리모형(제조-수정)_1. 기계환경분야(0709)_1. 기계환경분야(제조)_공사_응집용교반기_원일기계_조달청_설치원가" xfId="4963"/>
    <cellStyle name="_전남남부권광역상수도 수처리모형(제조-수정)_1. 기계환경분야(0709)_1. 기계환경분야(제조)_공사_응집용교반기_원일기계_조달청_설치원가 10" xfId="4964"/>
    <cellStyle name="_전남남부권광역상수도 수처리모형(제조-수정)_1. 기계환경분야(0709)_1. 기계환경분야(제조)_공사_응집용교반기_원일기계_조달청_설치원가 2" xfId="4965"/>
    <cellStyle name="_전남남부권광역상수도 수처리모형(제조-수정)_1. 기계환경분야(0709)_1. 기계환경분야(제조)_공사_응집용교반기_원일기계_조달청_설치원가 3" xfId="4966"/>
    <cellStyle name="_전남남부권광역상수도 수처리모형(제조-수정)_1. 기계환경분야(0709)_1. 기계환경분야(제조)_공사_응집용교반기_원일기계_조달청_설치원가 4" xfId="4967"/>
    <cellStyle name="_전남남부권광역상수도 수처리모형(제조-수정)_1. 기계환경분야(0709)_1. 기계환경분야(제조)_공사_응집용교반기_원일기계_조달청_설치원가 5" xfId="4968"/>
    <cellStyle name="_전남남부권광역상수도 수처리모형(제조-수정)_1. 기계환경분야(0709)_1. 기계환경분야(제조)_공사_응집용교반기_원일기계_조달청_설치원가 6" xfId="4969"/>
    <cellStyle name="_전남남부권광역상수도 수처리모형(제조-수정)_1. 기계환경분야(0709)_1. 기계환경분야(제조)_공사_응집용교반기_원일기계_조달청_설치원가 7" xfId="4970"/>
    <cellStyle name="_전남남부권광역상수도 수처리모형(제조-수정)_1. 기계환경분야(0709)_1. 기계환경분야(제조)_공사_응집용교반기_원일기계_조달청_설치원가 8" xfId="4971"/>
    <cellStyle name="_전남남부권광역상수도 수처리모형(제조-수정)_1. 기계환경분야(0709)_1. 기계환경분야(제조)_공사_응집용교반기_원일기계_조달청_설치원가 9" xfId="4972"/>
    <cellStyle name="_전남남부권광역상수도 수처리모형(제조-수정)_1. 기계환경분야(0709)_1. 기계환경분야(제조)_공사_응집용교반기_원일기계_조달청_설치원가_청소년 승마운동 효과 측정 및 적정 프로그램 설계 연구용역" xfId="4973"/>
    <cellStyle name="_전남남부권광역상수도 수처리모형(제조-수정)_1. 기계환경분야(0709)_1. 기계환경분야(제조)_공사_응집용교반기_원일기계_조달청_설치원가_한국경마의 질적도약을 위한 해외목장사업 타당성 조사 및 사업계획 수립 용역" xfId="4974"/>
    <cellStyle name="_전남남부권광역상수도 수처리모형(제조-수정)_1. 기계환경분야(0709)_1. 기계환경분야(제조)_공사_응집용교반기_원일기계_조달청_설치원가_해외농업개발 농산물 물류 조사_한국농어촌공사" xfId="4975"/>
    <cellStyle name="_전남남부권광역상수도 수처리모형(제조-수정)_1. 기계환경분야(0709)_1. 기계환경분야(제조)_공사_응집용교반기_원일기계_조달청_청소년 승마운동 효과 측정 및 적정 프로그램 설계 연구용역" xfId="4976"/>
    <cellStyle name="_전남남부권광역상수도 수처리모형(제조-수정)_1. 기계환경분야(0709)_1. 기계환경분야(제조)_공사_응집용교반기_원일기계_조달청_한국경마의 질적도약을 위한 해외목장사업 타당성 조사 및 사업계획 수립 용역" xfId="4977"/>
    <cellStyle name="_전남남부권광역상수도 수처리모형(제조-수정)_1. 기계환경분야(0709)_1. 기계환경분야(제조)_공사_응집용교반기_원일기계_조달청_해외농업개발 농산물 물류 조사_한국농어촌공사" xfId="4978"/>
    <cellStyle name="_전남남부권광역상수도 수처리모형(제조-수정)_1. 기계환경분야(0709)_1. 기계환경분야(제조)_청소년 승마운동 효과 측정 및 적정 프로그램 설계 연구용역" xfId="4979"/>
    <cellStyle name="_전남남부권광역상수도 수처리모형(제조-수정)_1. 기계환경분야(0709)_1. 기계환경분야(제조)_한국경마의 질적도약을 위한 해외목장사업 타당성 조사 및 사업계획 수립 용역" xfId="4980"/>
    <cellStyle name="_전남남부권광역상수도 수처리모형(제조-수정)_1. 기계환경분야(0709)_1. 기계환경분야(제조)_해외농업개발 농산물 물류 조사_한국농어촌공사" xfId="4981"/>
    <cellStyle name="_전남남부권광역상수도 수처리모형(제조-수정)_1. 기계환경분야(0709)_공사_응집용교반기_원일기계_조달청" xfId="4982"/>
    <cellStyle name="_전남남부권광역상수도 수처리모형(제조-수정)_1. 기계환경분야(0709)_공사_응집용교반기_원일기계_조달청 10" xfId="4983"/>
    <cellStyle name="_전남남부권광역상수도 수처리모형(제조-수정)_1. 기계환경분야(0709)_공사_응집용교반기_원일기계_조달청 2" xfId="4984"/>
    <cellStyle name="_전남남부권광역상수도 수처리모형(제조-수정)_1. 기계환경분야(0709)_공사_응집용교반기_원일기계_조달청 3" xfId="4985"/>
    <cellStyle name="_전남남부권광역상수도 수처리모형(제조-수정)_1. 기계환경분야(0709)_공사_응집용교반기_원일기계_조달청 4" xfId="4986"/>
    <cellStyle name="_전남남부권광역상수도 수처리모형(제조-수정)_1. 기계환경분야(0709)_공사_응집용교반기_원일기계_조달청 5" xfId="4987"/>
    <cellStyle name="_전남남부권광역상수도 수처리모형(제조-수정)_1. 기계환경분야(0709)_공사_응집용교반기_원일기계_조달청 6" xfId="4988"/>
    <cellStyle name="_전남남부권광역상수도 수처리모형(제조-수정)_1. 기계환경분야(0709)_공사_응집용교반기_원일기계_조달청 7" xfId="4989"/>
    <cellStyle name="_전남남부권광역상수도 수처리모형(제조-수정)_1. 기계환경분야(0709)_공사_응집용교반기_원일기계_조달청 8" xfId="4990"/>
    <cellStyle name="_전남남부권광역상수도 수처리모형(제조-수정)_1. 기계환경분야(0709)_공사_응집용교반기_원일기계_조달청 9" xfId="4991"/>
    <cellStyle name="_전남남부권광역상수도 수처리모형(제조-수정)_1. 기계환경분야(0709)_공사_응집용교반기_원일기계_조달청_설치원가" xfId="4992"/>
    <cellStyle name="_전남남부권광역상수도 수처리모형(제조-수정)_1. 기계환경분야(0709)_공사_응집용교반기_원일기계_조달청_설치원가 10" xfId="4993"/>
    <cellStyle name="_전남남부권광역상수도 수처리모형(제조-수정)_1. 기계환경분야(0709)_공사_응집용교반기_원일기계_조달청_설치원가 2" xfId="4994"/>
    <cellStyle name="_전남남부권광역상수도 수처리모형(제조-수정)_1. 기계환경분야(0709)_공사_응집용교반기_원일기계_조달청_설치원가 3" xfId="4995"/>
    <cellStyle name="_전남남부권광역상수도 수처리모형(제조-수정)_1. 기계환경분야(0709)_공사_응집용교반기_원일기계_조달청_설치원가 4" xfId="4996"/>
    <cellStyle name="_전남남부권광역상수도 수처리모형(제조-수정)_1. 기계환경분야(0709)_공사_응집용교반기_원일기계_조달청_설치원가 5" xfId="4997"/>
    <cellStyle name="_전남남부권광역상수도 수처리모형(제조-수정)_1. 기계환경분야(0709)_공사_응집용교반기_원일기계_조달청_설치원가 6" xfId="4998"/>
    <cellStyle name="_전남남부권광역상수도 수처리모형(제조-수정)_1. 기계환경분야(0709)_공사_응집용교반기_원일기계_조달청_설치원가 7" xfId="4999"/>
    <cellStyle name="_전남남부권광역상수도 수처리모형(제조-수정)_1. 기계환경분야(0709)_공사_응집용교반기_원일기계_조달청_설치원가 8" xfId="5000"/>
    <cellStyle name="_전남남부권광역상수도 수처리모형(제조-수정)_1. 기계환경분야(0709)_공사_응집용교반기_원일기계_조달청_설치원가 9" xfId="5001"/>
    <cellStyle name="_전남남부권광역상수도 수처리모형(제조-수정)_1. 기계환경분야(0709)_공사_응집용교반기_원일기계_조달청_설치원가_청소년 승마운동 효과 측정 및 적정 프로그램 설계 연구용역" xfId="5002"/>
    <cellStyle name="_전남남부권광역상수도 수처리모형(제조-수정)_1. 기계환경분야(0709)_공사_응집용교반기_원일기계_조달청_설치원가_한국경마의 질적도약을 위한 해외목장사업 타당성 조사 및 사업계획 수립 용역" xfId="5003"/>
    <cellStyle name="_전남남부권광역상수도 수처리모형(제조-수정)_1. 기계환경분야(0709)_공사_응집용교반기_원일기계_조달청_설치원가_해외농업개발 농산물 물류 조사_한국농어촌공사" xfId="5004"/>
    <cellStyle name="_전남남부권광역상수도 수처리모형(제조-수정)_1. 기계환경분야(0709)_공사_응집용교반기_원일기계_조달청_청소년 승마운동 효과 측정 및 적정 프로그램 설계 연구용역" xfId="5005"/>
    <cellStyle name="_전남남부권광역상수도 수처리모형(제조-수정)_1. 기계환경분야(0709)_공사_응집용교반기_원일기계_조달청_한국경마의 질적도약을 위한 해외목장사업 타당성 조사 및 사업계획 수립 용역" xfId="5006"/>
    <cellStyle name="_전남남부권광역상수도 수처리모형(제조-수정)_1. 기계환경분야(0709)_공사_응집용교반기_원일기계_조달청_해외농업개발 농산물 물류 조사_한국농어촌공사" xfId="5007"/>
    <cellStyle name="_전남남부권광역상수도 수처리모형(제조-수정)_1. 기계환경분야(0709)_청소년 승마운동 효과 측정 및 적정 프로그램 설계 연구용역" xfId="5008"/>
    <cellStyle name="_전남남부권광역상수도 수처리모형(제조-수정)_1. 기계환경분야(0709)_한국경마의 질적도약을 위한 해외목장사업 타당성 조사 및 사업계획 수립 용역" xfId="5009"/>
    <cellStyle name="_전남남부권광역상수도 수처리모형(제조-수정)_1. 기계환경분야(0709)_해외농업개발 농산물 물류 조사_한국농어촌공사" xfId="5010"/>
    <cellStyle name="_전남남부권광역상수도 수처리모형(제조-수정)_공사_응집용교반기_원일기계_조달청" xfId="5011"/>
    <cellStyle name="_전남남부권광역상수도 수처리모형(제조-수정)_공사_응집용교반기_원일기계_조달청 10" xfId="5012"/>
    <cellStyle name="_전남남부권광역상수도 수처리모형(제조-수정)_공사_응집용교반기_원일기계_조달청 2" xfId="5013"/>
    <cellStyle name="_전남남부권광역상수도 수처리모형(제조-수정)_공사_응집용교반기_원일기계_조달청 3" xfId="5014"/>
    <cellStyle name="_전남남부권광역상수도 수처리모형(제조-수정)_공사_응집용교반기_원일기계_조달청 4" xfId="5015"/>
    <cellStyle name="_전남남부권광역상수도 수처리모형(제조-수정)_공사_응집용교반기_원일기계_조달청 5" xfId="5016"/>
    <cellStyle name="_전남남부권광역상수도 수처리모형(제조-수정)_공사_응집용교반기_원일기계_조달청 6" xfId="5017"/>
    <cellStyle name="_전남남부권광역상수도 수처리모형(제조-수정)_공사_응집용교반기_원일기계_조달청 7" xfId="5018"/>
    <cellStyle name="_전남남부권광역상수도 수처리모형(제조-수정)_공사_응집용교반기_원일기계_조달청 8" xfId="5019"/>
    <cellStyle name="_전남남부권광역상수도 수처리모형(제조-수정)_공사_응집용교반기_원일기계_조달청 9" xfId="5020"/>
    <cellStyle name="_전남남부권광역상수도 수처리모형(제조-수정)_공사_응집용교반기_원일기계_조달청_설치원가" xfId="5021"/>
    <cellStyle name="_전남남부권광역상수도 수처리모형(제조-수정)_공사_응집용교반기_원일기계_조달청_설치원가 10" xfId="5022"/>
    <cellStyle name="_전남남부권광역상수도 수처리모형(제조-수정)_공사_응집용교반기_원일기계_조달청_설치원가 2" xfId="5023"/>
    <cellStyle name="_전남남부권광역상수도 수처리모형(제조-수정)_공사_응집용교반기_원일기계_조달청_설치원가 3" xfId="5024"/>
    <cellStyle name="_전남남부권광역상수도 수처리모형(제조-수정)_공사_응집용교반기_원일기계_조달청_설치원가 4" xfId="5025"/>
    <cellStyle name="_전남남부권광역상수도 수처리모형(제조-수정)_공사_응집용교반기_원일기계_조달청_설치원가 5" xfId="5026"/>
    <cellStyle name="_전남남부권광역상수도 수처리모형(제조-수정)_공사_응집용교반기_원일기계_조달청_설치원가 6" xfId="5027"/>
    <cellStyle name="_전남남부권광역상수도 수처리모형(제조-수정)_공사_응집용교반기_원일기계_조달청_설치원가 7" xfId="5028"/>
    <cellStyle name="_전남남부권광역상수도 수처리모형(제조-수정)_공사_응집용교반기_원일기계_조달청_설치원가 8" xfId="5029"/>
    <cellStyle name="_전남남부권광역상수도 수처리모형(제조-수정)_공사_응집용교반기_원일기계_조달청_설치원가 9" xfId="5030"/>
    <cellStyle name="_전남남부권광역상수도 수처리모형(제조-수정)_공사_응집용교반기_원일기계_조달청_설치원가_청소년 승마운동 효과 측정 및 적정 프로그램 설계 연구용역" xfId="5031"/>
    <cellStyle name="_전남남부권광역상수도 수처리모형(제조-수정)_공사_응집용교반기_원일기계_조달청_설치원가_한국경마의 질적도약을 위한 해외목장사업 타당성 조사 및 사업계획 수립 용역" xfId="5032"/>
    <cellStyle name="_전남남부권광역상수도 수처리모형(제조-수정)_공사_응집용교반기_원일기계_조달청_설치원가_해외농업개발 농산물 물류 조사_한국농어촌공사" xfId="5033"/>
    <cellStyle name="_전남남부권광역상수도 수처리모형(제조-수정)_공사_응집용교반기_원일기계_조달청_청소년 승마운동 효과 측정 및 적정 프로그램 설계 연구용역" xfId="5034"/>
    <cellStyle name="_전남남부권광역상수도 수처리모형(제조-수정)_공사_응집용교반기_원일기계_조달청_한국경마의 질적도약을 위한 해외목장사업 타당성 조사 및 사업계획 수립 용역" xfId="5035"/>
    <cellStyle name="_전남남부권광역상수도 수처리모형(제조-수정)_공사_응집용교반기_원일기계_조달청_해외농업개발 농산물 물류 조사_한국농어촌공사" xfId="5036"/>
    <cellStyle name="_전남남부권광역상수도 수처리모형(제조-수정)_청소년 승마운동 효과 측정 및 적정 프로그램 설계 연구용역" xfId="5037"/>
    <cellStyle name="_전남남부권광역상수도 수처리모형(제조-수정)_한국경마의 질적도약을 위한 해외목장사업 타당성 조사 및 사업계획 수립 용역" xfId="5038"/>
    <cellStyle name="_전남남부권광역상수도 수처리모형(제조-수정)_해외농업개발 농산물 물류 조사_한국농어촌공사" xfId="5039"/>
    <cellStyle name="_전남남부권광역상수도 수처리모형(제조-최종)" xfId="5040"/>
    <cellStyle name="_전남남부권광역상수도 수처리모형(제조-최종) 10" xfId="5042"/>
    <cellStyle name="_전남남부권광역상수도 수처리모형(제조-최종) 2" xfId="5043"/>
    <cellStyle name="_전남남부권광역상수도 수처리모형(제조-최종) 3" xfId="5044"/>
    <cellStyle name="_전남남부권광역상수도 수처리모형(제조-최종) 4" xfId="5045"/>
    <cellStyle name="_전남남부권광역상수도 수처리모형(제조-최종) 5" xfId="5046"/>
    <cellStyle name="_전남남부권광역상수도 수처리모형(제조-최종) 6" xfId="5047"/>
    <cellStyle name="_전남남부권광역상수도 수처리모형(제조-최종) 7" xfId="5048"/>
    <cellStyle name="_전남남부권광역상수도 수처리모형(제조-최종) 8" xfId="5049"/>
    <cellStyle name="_전남남부권광역상수도 수처리모형(제조-최종) 9" xfId="5050"/>
    <cellStyle name="_전남남부권광역상수도 수처리모형(제조-최종)_1. 기계환경분야(0709)" xfId="5051"/>
    <cellStyle name="_전남남부권광역상수도 수처리모형(제조-최종)_1. 기계환경분야(0709) 10" xfId="5052"/>
    <cellStyle name="_전남남부권광역상수도 수처리모형(제조-최종)_1. 기계환경분야(0709) 2" xfId="5053"/>
    <cellStyle name="_전남남부권광역상수도 수처리모형(제조-최종)_1. 기계환경분야(0709) 3" xfId="5054"/>
    <cellStyle name="_전남남부권광역상수도 수처리모형(제조-최종)_1. 기계환경분야(0709) 4" xfId="5055"/>
    <cellStyle name="_전남남부권광역상수도 수처리모형(제조-최종)_1. 기계환경분야(0709) 5" xfId="5056"/>
    <cellStyle name="_전남남부권광역상수도 수처리모형(제조-최종)_1. 기계환경분야(0709) 6" xfId="5057"/>
    <cellStyle name="_전남남부권광역상수도 수처리모형(제조-최종)_1. 기계환경분야(0709) 7" xfId="5058"/>
    <cellStyle name="_전남남부권광역상수도 수처리모형(제조-최종)_1. 기계환경분야(0709) 8" xfId="5059"/>
    <cellStyle name="_전남남부권광역상수도 수처리모형(제조-최종)_1. 기계환경분야(0709) 9" xfId="5060"/>
    <cellStyle name="_전남남부권광역상수도 수처리모형(제조-최종)_1. 기계환경분야(0709)_1. 기계환경분야(0709)" xfId="5061"/>
    <cellStyle name="_전남남부권광역상수도 수처리모형(제조-최종)_1. 기계환경분야(0709)_1. 기계환경분야(0709) 10" xfId="5062"/>
    <cellStyle name="_전남남부권광역상수도 수처리모형(제조-최종)_1. 기계환경분야(0709)_1. 기계환경분야(0709) 2" xfId="5063"/>
    <cellStyle name="_전남남부권광역상수도 수처리모형(제조-최종)_1. 기계환경분야(0709)_1. 기계환경분야(0709) 3" xfId="5064"/>
    <cellStyle name="_전남남부권광역상수도 수처리모형(제조-최종)_1. 기계환경분야(0709)_1. 기계환경분야(0709) 4" xfId="5065"/>
    <cellStyle name="_전남남부권광역상수도 수처리모형(제조-최종)_1. 기계환경분야(0709)_1. 기계환경분야(0709) 5" xfId="5066"/>
    <cellStyle name="_전남남부권광역상수도 수처리모형(제조-최종)_1. 기계환경분야(0709)_1. 기계환경분야(0709) 6" xfId="5067"/>
    <cellStyle name="_전남남부권광역상수도 수처리모형(제조-최종)_1. 기계환경분야(0709)_1. 기계환경분야(0709) 7" xfId="5068"/>
    <cellStyle name="_전남남부권광역상수도 수처리모형(제조-최종)_1. 기계환경분야(0709)_1. 기계환경분야(0709) 8" xfId="5069"/>
    <cellStyle name="_전남남부권광역상수도 수처리모형(제조-최종)_1. 기계환경분야(0709)_1. 기계환경분야(0709) 9" xfId="5070"/>
    <cellStyle name="_전남남부권광역상수도 수처리모형(제조-최종)_1. 기계환경분야(0709)_1. 기계환경분야(0709)_공사_응집용교반기_원일기계_조달청" xfId="5071"/>
    <cellStyle name="_전남남부권광역상수도 수처리모형(제조-최종)_1. 기계환경분야(0709)_1. 기계환경분야(0709)_공사_응집용교반기_원일기계_조달청 10" xfId="5072"/>
    <cellStyle name="_전남남부권광역상수도 수처리모형(제조-최종)_1. 기계환경분야(0709)_1. 기계환경분야(0709)_공사_응집용교반기_원일기계_조달청 2" xfId="5073"/>
    <cellStyle name="_전남남부권광역상수도 수처리모형(제조-최종)_1. 기계환경분야(0709)_1. 기계환경분야(0709)_공사_응집용교반기_원일기계_조달청 3" xfId="5074"/>
    <cellStyle name="_전남남부권광역상수도 수처리모형(제조-최종)_1. 기계환경분야(0709)_1. 기계환경분야(0709)_공사_응집용교반기_원일기계_조달청 4" xfId="5075"/>
    <cellStyle name="_전남남부권광역상수도 수처리모형(제조-최종)_1. 기계환경분야(0709)_1. 기계환경분야(0709)_공사_응집용교반기_원일기계_조달청 5" xfId="5076"/>
    <cellStyle name="_전남남부권광역상수도 수처리모형(제조-최종)_1. 기계환경분야(0709)_1. 기계환경분야(0709)_공사_응집용교반기_원일기계_조달청 6" xfId="5077"/>
    <cellStyle name="_전남남부권광역상수도 수처리모형(제조-최종)_1. 기계환경분야(0709)_1. 기계환경분야(0709)_공사_응집용교반기_원일기계_조달청 7" xfId="5078"/>
    <cellStyle name="_전남남부권광역상수도 수처리모형(제조-최종)_1. 기계환경분야(0709)_1. 기계환경분야(0709)_공사_응집용교반기_원일기계_조달청 8" xfId="5079"/>
    <cellStyle name="_전남남부권광역상수도 수처리모형(제조-최종)_1. 기계환경분야(0709)_1. 기계환경분야(0709)_공사_응집용교반기_원일기계_조달청 9" xfId="5080"/>
    <cellStyle name="_전남남부권광역상수도 수처리모형(제조-최종)_1. 기계환경분야(0709)_1. 기계환경분야(0709)_공사_응집용교반기_원일기계_조달청_설치원가" xfId="5081"/>
    <cellStyle name="_전남남부권광역상수도 수처리모형(제조-최종)_1. 기계환경분야(0709)_1. 기계환경분야(0709)_공사_응집용교반기_원일기계_조달청_설치원가 10" xfId="5082"/>
    <cellStyle name="_전남남부권광역상수도 수처리모형(제조-최종)_1. 기계환경분야(0709)_1. 기계환경분야(0709)_공사_응집용교반기_원일기계_조달청_설치원가 2" xfId="5083"/>
    <cellStyle name="_전남남부권광역상수도 수처리모형(제조-최종)_1. 기계환경분야(0709)_1. 기계환경분야(0709)_공사_응집용교반기_원일기계_조달청_설치원가 3" xfId="5084"/>
    <cellStyle name="_전남남부권광역상수도 수처리모형(제조-최종)_1. 기계환경분야(0709)_1. 기계환경분야(0709)_공사_응집용교반기_원일기계_조달청_설치원가 4" xfId="5085"/>
    <cellStyle name="_전남남부권광역상수도 수처리모형(제조-최종)_1. 기계환경분야(0709)_1. 기계환경분야(0709)_공사_응집용교반기_원일기계_조달청_설치원가 5" xfId="5086"/>
    <cellStyle name="_전남남부권광역상수도 수처리모형(제조-최종)_1. 기계환경분야(0709)_1. 기계환경분야(0709)_공사_응집용교반기_원일기계_조달청_설치원가 6" xfId="5087"/>
    <cellStyle name="_전남남부권광역상수도 수처리모형(제조-최종)_1. 기계환경분야(0709)_1. 기계환경분야(0709)_공사_응집용교반기_원일기계_조달청_설치원가 7" xfId="5088"/>
    <cellStyle name="_전남남부권광역상수도 수처리모형(제조-최종)_1. 기계환경분야(0709)_1. 기계환경분야(0709)_공사_응집용교반기_원일기계_조달청_설치원가 8" xfId="5089"/>
    <cellStyle name="_전남남부권광역상수도 수처리모형(제조-최종)_1. 기계환경분야(0709)_1. 기계환경분야(0709)_공사_응집용교반기_원일기계_조달청_설치원가 9" xfId="5090"/>
    <cellStyle name="_전남남부권광역상수도 수처리모형(제조-최종)_1. 기계환경분야(0709)_1. 기계환경분야(0709)_공사_응집용교반기_원일기계_조달청_설치원가_청소년 승마운동 효과 측정 및 적정 프로그램 설계 연구용역" xfId="5091"/>
    <cellStyle name="_전남남부권광역상수도 수처리모형(제조-최종)_1. 기계환경분야(0709)_1. 기계환경분야(0709)_공사_응집용교반기_원일기계_조달청_설치원가_한국경마의 질적도약을 위한 해외목장사업 타당성 조사 및 사업계획 수립 용역" xfId="5092"/>
    <cellStyle name="_전남남부권광역상수도 수처리모형(제조-최종)_1. 기계환경분야(0709)_1. 기계환경분야(0709)_공사_응집용교반기_원일기계_조달청_설치원가_해외농업개발 농산물 물류 조사_한국농어촌공사" xfId="5093"/>
    <cellStyle name="_전남남부권광역상수도 수처리모형(제조-최종)_1. 기계환경분야(0709)_1. 기계환경분야(0709)_공사_응집용교반기_원일기계_조달청_청소년 승마운동 효과 측정 및 적정 프로그램 설계 연구용역" xfId="5094"/>
    <cellStyle name="_전남남부권광역상수도 수처리모형(제조-최종)_1. 기계환경분야(0709)_1. 기계환경분야(0709)_공사_응집용교반기_원일기계_조달청_한국경마의 질적도약을 위한 해외목장사업 타당성 조사 및 사업계획 수립 용역" xfId="5095"/>
    <cellStyle name="_전남남부권광역상수도 수처리모형(제조-최종)_1. 기계환경분야(0709)_1. 기계환경분야(0709)_공사_응집용교반기_원일기계_조달청_해외농업개발 농산물 물류 조사_한국농어촌공사" xfId="5096"/>
    <cellStyle name="_전남남부권광역상수도 수처리모형(제조-최종)_1. 기계환경분야(0709)_1. 기계환경분야(0709)_청소년 승마운동 효과 측정 및 적정 프로그램 설계 연구용역" xfId="5097"/>
    <cellStyle name="_전남남부권광역상수도 수처리모형(제조-최종)_1. 기계환경분야(0709)_1. 기계환경분야(0709)_한국경마의 질적도약을 위한 해외목장사업 타당성 조사 및 사업계획 수립 용역" xfId="5098"/>
    <cellStyle name="_전남남부권광역상수도 수처리모형(제조-최종)_1. 기계환경분야(0709)_1. 기계환경분야(0709)_해외농업개발 농산물 물류 조사_한국농어촌공사" xfId="5099"/>
    <cellStyle name="_전남남부권광역상수도 수처리모형(제조-최종)_1. 기계환경분야(0709)_1. 기계환경분야(제조)" xfId="5100"/>
    <cellStyle name="_전남남부권광역상수도 수처리모형(제조-최종)_1. 기계환경분야(0709)_1. 기계환경분야(제조) 10" xfId="5101"/>
    <cellStyle name="_전남남부권광역상수도 수처리모형(제조-최종)_1. 기계환경분야(0709)_1. 기계환경분야(제조) 2" xfId="5102"/>
    <cellStyle name="_전남남부권광역상수도 수처리모형(제조-최종)_1. 기계환경분야(0709)_1. 기계환경분야(제조) 3" xfId="5103"/>
    <cellStyle name="_전남남부권광역상수도 수처리모형(제조-최종)_1. 기계환경분야(0709)_1. 기계환경분야(제조) 4" xfId="5104"/>
    <cellStyle name="_전남남부권광역상수도 수처리모형(제조-최종)_1. 기계환경분야(0709)_1. 기계환경분야(제조) 5" xfId="5105"/>
    <cellStyle name="_전남남부권광역상수도 수처리모형(제조-최종)_1. 기계환경분야(0709)_1. 기계환경분야(제조) 6" xfId="5106"/>
    <cellStyle name="_전남남부권광역상수도 수처리모형(제조-최종)_1. 기계환경분야(0709)_1. 기계환경분야(제조) 7" xfId="5107"/>
    <cellStyle name="_전남남부권광역상수도 수처리모형(제조-최종)_1. 기계환경분야(0709)_1. 기계환경분야(제조) 8" xfId="5108"/>
    <cellStyle name="_전남남부권광역상수도 수처리모형(제조-최종)_1. 기계환경분야(0709)_1. 기계환경분야(제조) 9" xfId="5109"/>
    <cellStyle name="_전남남부권광역상수도 수처리모형(제조-최종)_1. 기계환경분야(0709)_1. 기계환경분야(제조)_공사_응집용교반기_원일기계_조달청" xfId="5110"/>
    <cellStyle name="_전남남부권광역상수도 수처리모형(제조-최종)_1. 기계환경분야(0709)_1. 기계환경분야(제조)_공사_응집용교반기_원일기계_조달청 10" xfId="5111"/>
    <cellStyle name="_전남남부권광역상수도 수처리모형(제조-최종)_1. 기계환경분야(0709)_1. 기계환경분야(제조)_공사_응집용교반기_원일기계_조달청 2" xfId="5112"/>
    <cellStyle name="_전남남부권광역상수도 수처리모형(제조-최종)_1. 기계환경분야(0709)_1. 기계환경분야(제조)_공사_응집용교반기_원일기계_조달청 3" xfId="5113"/>
    <cellStyle name="_전남남부권광역상수도 수처리모형(제조-최종)_1. 기계환경분야(0709)_1. 기계환경분야(제조)_공사_응집용교반기_원일기계_조달청 4" xfId="5114"/>
    <cellStyle name="_전남남부권광역상수도 수처리모형(제조-최종)_1. 기계환경분야(0709)_1. 기계환경분야(제조)_공사_응집용교반기_원일기계_조달청 5" xfId="5115"/>
    <cellStyle name="_전남남부권광역상수도 수처리모형(제조-최종)_1. 기계환경분야(0709)_1. 기계환경분야(제조)_공사_응집용교반기_원일기계_조달청 6" xfId="5116"/>
    <cellStyle name="_전남남부권광역상수도 수처리모형(제조-최종)_1. 기계환경분야(0709)_1. 기계환경분야(제조)_공사_응집용교반기_원일기계_조달청 7" xfId="5117"/>
    <cellStyle name="_전남남부권광역상수도 수처리모형(제조-최종)_1. 기계환경분야(0709)_1. 기계환경분야(제조)_공사_응집용교반기_원일기계_조달청 8" xfId="5118"/>
    <cellStyle name="_전남남부권광역상수도 수처리모형(제조-최종)_1. 기계환경분야(0709)_1. 기계환경분야(제조)_공사_응집용교반기_원일기계_조달청 9" xfId="5119"/>
    <cellStyle name="_전남남부권광역상수도 수처리모형(제조-최종)_1. 기계환경분야(0709)_1. 기계환경분야(제조)_공사_응집용교반기_원일기계_조달청_설치원가" xfId="5120"/>
    <cellStyle name="_전남남부권광역상수도 수처리모형(제조-최종)_1. 기계환경분야(0709)_1. 기계환경분야(제조)_공사_응집용교반기_원일기계_조달청_설치원가 10" xfId="5121"/>
    <cellStyle name="_전남남부권광역상수도 수처리모형(제조-최종)_1. 기계환경분야(0709)_1. 기계환경분야(제조)_공사_응집용교반기_원일기계_조달청_설치원가 2" xfId="5122"/>
    <cellStyle name="_전남남부권광역상수도 수처리모형(제조-최종)_1. 기계환경분야(0709)_1. 기계환경분야(제조)_공사_응집용교반기_원일기계_조달청_설치원가 3" xfId="5123"/>
    <cellStyle name="_전남남부권광역상수도 수처리모형(제조-최종)_1. 기계환경분야(0709)_1. 기계환경분야(제조)_공사_응집용교반기_원일기계_조달청_설치원가 4" xfId="5124"/>
    <cellStyle name="_전남남부권광역상수도 수처리모형(제조-최종)_1. 기계환경분야(0709)_1. 기계환경분야(제조)_공사_응집용교반기_원일기계_조달청_설치원가 5" xfId="5125"/>
    <cellStyle name="_전남남부권광역상수도 수처리모형(제조-최종)_1. 기계환경분야(0709)_1. 기계환경분야(제조)_공사_응집용교반기_원일기계_조달청_설치원가 6" xfId="5126"/>
    <cellStyle name="_전남남부권광역상수도 수처리모형(제조-최종)_1. 기계환경분야(0709)_1. 기계환경분야(제조)_공사_응집용교반기_원일기계_조달청_설치원가 7" xfId="5127"/>
    <cellStyle name="_전남남부권광역상수도 수처리모형(제조-최종)_1. 기계환경분야(0709)_1. 기계환경분야(제조)_공사_응집용교반기_원일기계_조달청_설치원가 8" xfId="5128"/>
    <cellStyle name="_전남남부권광역상수도 수처리모형(제조-최종)_1. 기계환경분야(0709)_1. 기계환경분야(제조)_공사_응집용교반기_원일기계_조달청_설치원가 9" xfId="5129"/>
    <cellStyle name="_전남남부권광역상수도 수처리모형(제조-최종)_1. 기계환경분야(0709)_1. 기계환경분야(제조)_공사_응집용교반기_원일기계_조달청_설치원가_청소년 승마운동 효과 측정 및 적정 프로그램 설계 연구용역" xfId="5130"/>
    <cellStyle name="_전남남부권광역상수도 수처리모형(제조-최종)_1. 기계환경분야(0709)_1. 기계환경분야(제조)_공사_응집용교반기_원일기계_조달청_설치원가_한국경마의 질적도약을 위한 해외목장사업 타당성 조사 및 사업계획 수립 용역" xfId="5131"/>
    <cellStyle name="_전남남부권광역상수도 수처리모형(제조-최종)_1. 기계환경분야(0709)_1. 기계환경분야(제조)_공사_응집용교반기_원일기계_조달청_설치원가_해외농업개발 농산물 물류 조사_한국농어촌공사" xfId="5132"/>
    <cellStyle name="_전남남부권광역상수도 수처리모형(제조-최종)_1. 기계환경분야(0709)_1. 기계환경분야(제조)_공사_응집용교반기_원일기계_조달청_청소년 승마운동 효과 측정 및 적정 프로그램 설계 연구용역" xfId="5133"/>
    <cellStyle name="_전남남부권광역상수도 수처리모형(제조-최종)_1. 기계환경분야(0709)_1. 기계환경분야(제조)_공사_응집용교반기_원일기계_조달청_한국경마의 질적도약을 위한 해외목장사업 타당성 조사 및 사업계획 수립 용역" xfId="5134"/>
    <cellStyle name="_전남남부권광역상수도 수처리모형(제조-최종)_1. 기계환경분야(0709)_1. 기계환경분야(제조)_공사_응집용교반기_원일기계_조달청_해외농업개발 농산물 물류 조사_한국농어촌공사" xfId="5135"/>
    <cellStyle name="_전남남부권광역상수도 수처리모형(제조-최종)_1. 기계환경분야(0709)_1. 기계환경분야(제조)_청소년 승마운동 효과 측정 및 적정 프로그램 설계 연구용역" xfId="5136"/>
    <cellStyle name="_전남남부권광역상수도 수처리모형(제조-최종)_1. 기계환경분야(0709)_1. 기계환경분야(제조)_한국경마의 질적도약을 위한 해외목장사업 타당성 조사 및 사업계획 수립 용역" xfId="5137"/>
    <cellStyle name="_전남남부권광역상수도 수처리모형(제조-최종)_1. 기계환경분야(0709)_1. 기계환경분야(제조)_해외농업개발 농산물 물류 조사_한국농어촌공사" xfId="5138"/>
    <cellStyle name="_전남남부권광역상수도 수처리모형(제조-최종)_1. 기계환경분야(0709)_공사_응집용교반기_원일기계_조달청" xfId="5139"/>
    <cellStyle name="_전남남부권광역상수도 수처리모형(제조-최종)_1. 기계환경분야(0709)_공사_응집용교반기_원일기계_조달청 10" xfId="5140"/>
    <cellStyle name="_전남남부권광역상수도 수처리모형(제조-최종)_1. 기계환경분야(0709)_공사_응집용교반기_원일기계_조달청 2" xfId="5141"/>
    <cellStyle name="_전남남부권광역상수도 수처리모형(제조-최종)_1. 기계환경분야(0709)_공사_응집용교반기_원일기계_조달청 3" xfId="5142"/>
    <cellStyle name="_전남남부권광역상수도 수처리모형(제조-최종)_1. 기계환경분야(0709)_공사_응집용교반기_원일기계_조달청 4" xfId="5143"/>
    <cellStyle name="_전남남부권광역상수도 수처리모형(제조-최종)_1. 기계환경분야(0709)_공사_응집용교반기_원일기계_조달청 5" xfId="5144"/>
    <cellStyle name="_전남남부권광역상수도 수처리모형(제조-최종)_1. 기계환경분야(0709)_공사_응집용교반기_원일기계_조달청 6" xfId="5145"/>
    <cellStyle name="_전남남부권광역상수도 수처리모형(제조-최종)_1. 기계환경분야(0709)_공사_응집용교반기_원일기계_조달청 7" xfId="5146"/>
    <cellStyle name="_전남남부권광역상수도 수처리모형(제조-최종)_1. 기계환경분야(0709)_공사_응집용교반기_원일기계_조달청 8" xfId="5147"/>
    <cellStyle name="_전남남부권광역상수도 수처리모형(제조-최종)_1. 기계환경분야(0709)_공사_응집용교반기_원일기계_조달청 9" xfId="5148"/>
    <cellStyle name="_전남남부권광역상수도 수처리모형(제조-최종)_1. 기계환경분야(0709)_공사_응집용교반기_원일기계_조달청_설치원가" xfId="5149"/>
    <cellStyle name="_전남남부권광역상수도 수처리모형(제조-최종)_1. 기계환경분야(0709)_공사_응집용교반기_원일기계_조달청_설치원가 10" xfId="5150"/>
    <cellStyle name="_전남남부권광역상수도 수처리모형(제조-최종)_1. 기계환경분야(0709)_공사_응집용교반기_원일기계_조달청_설치원가 2" xfId="5151"/>
    <cellStyle name="_전남남부권광역상수도 수처리모형(제조-최종)_1. 기계환경분야(0709)_공사_응집용교반기_원일기계_조달청_설치원가 3" xfId="5152"/>
    <cellStyle name="_전남남부권광역상수도 수처리모형(제조-최종)_1. 기계환경분야(0709)_공사_응집용교반기_원일기계_조달청_설치원가 4" xfId="5153"/>
    <cellStyle name="_전남남부권광역상수도 수처리모형(제조-최종)_1. 기계환경분야(0709)_공사_응집용교반기_원일기계_조달청_설치원가 5" xfId="5154"/>
    <cellStyle name="_전남남부권광역상수도 수처리모형(제조-최종)_1. 기계환경분야(0709)_공사_응집용교반기_원일기계_조달청_설치원가 6" xfId="5155"/>
    <cellStyle name="_전남남부권광역상수도 수처리모형(제조-최종)_1. 기계환경분야(0709)_공사_응집용교반기_원일기계_조달청_설치원가 7" xfId="5156"/>
    <cellStyle name="_전남남부권광역상수도 수처리모형(제조-최종)_1. 기계환경분야(0709)_공사_응집용교반기_원일기계_조달청_설치원가 8" xfId="5157"/>
    <cellStyle name="_전남남부권광역상수도 수처리모형(제조-최종)_1. 기계환경분야(0709)_공사_응집용교반기_원일기계_조달청_설치원가 9" xfId="5158"/>
    <cellStyle name="_전남남부권광역상수도 수처리모형(제조-최종)_1. 기계환경분야(0709)_공사_응집용교반기_원일기계_조달청_설치원가_청소년 승마운동 효과 측정 및 적정 프로그램 설계 연구용역" xfId="5159"/>
    <cellStyle name="_전남남부권광역상수도 수처리모형(제조-최종)_1. 기계환경분야(0709)_공사_응집용교반기_원일기계_조달청_설치원가_한국경마의 질적도약을 위한 해외목장사업 타당성 조사 및 사업계획 수립 용역" xfId="5160"/>
    <cellStyle name="_전남남부권광역상수도 수처리모형(제조-최종)_1. 기계환경분야(0709)_공사_응집용교반기_원일기계_조달청_설치원가_해외농업개발 농산물 물류 조사_한국농어촌공사" xfId="5161"/>
    <cellStyle name="_전남남부권광역상수도 수처리모형(제조-최종)_1. 기계환경분야(0709)_공사_응집용교반기_원일기계_조달청_청소년 승마운동 효과 측정 및 적정 프로그램 설계 연구용역" xfId="5162"/>
    <cellStyle name="_전남남부권광역상수도 수처리모형(제조-최종)_1. 기계환경분야(0709)_공사_응집용교반기_원일기계_조달청_한국경마의 질적도약을 위한 해외목장사업 타당성 조사 및 사업계획 수립 용역" xfId="5163"/>
    <cellStyle name="_전남남부권광역상수도 수처리모형(제조-최종)_1. 기계환경분야(0709)_공사_응집용교반기_원일기계_조달청_해외농업개발 농산물 물류 조사_한국농어촌공사" xfId="5164"/>
    <cellStyle name="_전남남부권광역상수도 수처리모형(제조-최종)_1. 기계환경분야(0709)_청소년 승마운동 효과 측정 및 적정 프로그램 설계 연구용역" xfId="5165"/>
    <cellStyle name="_전남남부권광역상수도 수처리모형(제조-최종)_1. 기계환경분야(0709)_한국경마의 질적도약을 위한 해외목장사업 타당성 조사 및 사업계획 수립 용역" xfId="5166"/>
    <cellStyle name="_전남남부권광역상수도 수처리모형(제조-최종)_1. 기계환경분야(0709)_해외농업개발 농산물 물류 조사_한국농어촌공사" xfId="5167"/>
    <cellStyle name="_전남남부권광역상수도 수처리모형(제조-최종)_공사_응집용교반기_원일기계_조달청" xfId="5168"/>
    <cellStyle name="_전남남부권광역상수도 수처리모형(제조-최종)_공사_응집용교반기_원일기계_조달청 10" xfId="5169"/>
    <cellStyle name="_전남남부권광역상수도 수처리모형(제조-최종)_공사_응집용교반기_원일기계_조달청 2" xfId="5170"/>
    <cellStyle name="_전남남부권광역상수도 수처리모형(제조-최종)_공사_응집용교반기_원일기계_조달청 3" xfId="5171"/>
    <cellStyle name="_전남남부권광역상수도 수처리모형(제조-최종)_공사_응집용교반기_원일기계_조달청 4" xfId="5172"/>
    <cellStyle name="_전남남부권광역상수도 수처리모형(제조-최종)_공사_응집용교반기_원일기계_조달청 5" xfId="5173"/>
    <cellStyle name="_전남남부권광역상수도 수처리모형(제조-최종)_공사_응집용교반기_원일기계_조달청 6" xfId="5174"/>
    <cellStyle name="_전남남부권광역상수도 수처리모형(제조-최종)_공사_응집용교반기_원일기계_조달청 7" xfId="5175"/>
    <cellStyle name="_전남남부권광역상수도 수처리모형(제조-최종)_공사_응집용교반기_원일기계_조달청 8" xfId="5176"/>
    <cellStyle name="_전남남부권광역상수도 수처리모형(제조-최종)_공사_응집용교반기_원일기계_조달청 9" xfId="5177"/>
    <cellStyle name="_전남남부권광역상수도 수처리모형(제조-최종)_공사_응집용교반기_원일기계_조달청_설치원가" xfId="5178"/>
    <cellStyle name="_전남남부권광역상수도 수처리모형(제조-최종)_공사_응집용교반기_원일기계_조달청_설치원가 10" xfId="5179"/>
    <cellStyle name="_전남남부권광역상수도 수처리모형(제조-최종)_공사_응집용교반기_원일기계_조달청_설치원가 2" xfId="5180"/>
    <cellStyle name="_전남남부권광역상수도 수처리모형(제조-최종)_공사_응집용교반기_원일기계_조달청_설치원가 3" xfId="5181"/>
    <cellStyle name="_전남남부권광역상수도 수처리모형(제조-최종)_공사_응집용교반기_원일기계_조달청_설치원가 4" xfId="5182"/>
    <cellStyle name="_전남남부권광역상수도 수처리모형(제조-최종)_공사_응집용교반기_원일기계_조달청_설치원가 5" xfId="5183"/>
    <cellStyle name="_전남남부권광역상수도 수처리모형(제조-최종)_공사_응집용교반기_원일기계_조달청_설치원가 6" xfId="5184"/>
    <cellStyle name="_전남남부권광역상수도 수처리모형(제조-최종)_공사_응집용교반기_원일기계_조달청_설치원가 7" xfId="5185"/>
    <cellStyle name="_전남남부권광역상수도 수처리모형(제조-최종)_공사_응집용교반기_원일기계_조달청_설치원가 8" xfId="5186"/>
    <cellStyle name="_전남남부권광역상수도 수처리모형(제조-최종)_공사_응집용교반기_원일기계_조달청_설치원가 9" xfId="5187"/>
    <cellStyle name="_전남남부권광역상수도 수처리모형(제조-최종)_공사_응집용교반기_원일기계_조달청_설치원가_청소년 승마운동 효과 측정 및 적정 프로그램 설계 연구용역" xfId="5188"/>
    <cellStyle name="_전남남부권광역상수도 수처리모형(제조-최종)_공사_응집용교반기_원일기계_조달청_설치원가_한국경마의 질적도약을 위한 해외목장사업 타당성 조사 및 사업계획 수립 용역" xfId="5189"/>
    <cellStyle name="_전남남부권광역상수도 수처리모형(제조-최종)_공사_응집용교반기_원일기계_조달청_설치원가_해외농업개발 농산물 물류 조사_한국농어촌공사" xfId="5190"/>
    <cellStyle name="_전남남부권광역상수도 수처리모형(제조-최종)_공사_응집용교반기_원일기계_조달청_청소년 승마운동 효과 측정 및 적정 프로그램 설계 연구용역" xfId="5191"/>
    <cellStyle name="_전남남부권광역상수도 수처리모형(제조-최종)_공사_응집용교반기_원일기계_조달청_한국경마의 질적도약을 위한 해외목장사업 타당성 조사 및 사업계획 수립 용역" xfId="5192"/>
    <cellStyle name="_전남남부권광역상수도 수처리모형(제조-최종)_공사_응집용교반기_원일기계_조달청_해외농업개발 농산물 물류 조사_한국농어촌공사" xfId="5193"/>
    <cellStyle name="_전남남부권광역상수도 수처리모형(제조-최종)_청소년 승마운동 효과 측정 및 적정 프로그램 설계 연구용역" xfId="5194"/>
    <cellStyle name="_전남남부권광역상수도 수처리모형(제조-최종)_한국경마의 질적도약을 위한 해외목장사업 타당성 조사 및 사업계획 수립 용역" xfId="5195"/>
    <cellStyle name="_전남남부권광역상수도 수처리모형(제조-최종)_해외농업개발 농산물 물류 조사_한국농어촌공사" xfId="5196"/>
    <cellStyle name="_전남도청사최종납품" xfId="5197"/>
    <cellStyle name="_전남도청사최종납품(작업이)2" xfId="5198"/>
    <cellStyle name="_전동발달기장치(거창정밀식)" xfId="5199"/>
    <cellStyle name="_전북의회홍보관설계내역-설치" xfId="5200"/>
    <cellStyle name="_전북의회홍보관실시설계내역(0507)" xfId="5201"/>
    <cellStyle name="_전산보완개발" xfId="5202"/>
    <cellStyle name="_전시과학(031015)" xfId="5203"/>
    <cellStyle name="_전시과학(031016)_인쇄" xfId="5204"/>
    <cellStyle name="_전시시설물" xfId="5205"/>
    <cellStyle name="_전시시설물_배정통보조합제출용" xfId="5206"/>
    <cellStyle name="_전시용영상HW" xfId="5207"/>
    <cellStyle name="_전시장설치" xfId="5208"/>
    <cellStyle name="_전자지불(삼성SDS)" xfId="5209"/>
    <cellStyle name="_전자지불-(케이비)" xfId="5210"/>
    <cellStyle name="_정보이용시스템" xfId="5211"/>
    <cellStyle name="_정보통신-광통신망관리(050214)" xfId="5212"/>
    <cellStyle name="_정보통신부 전산관리소-결재문서 홈페이지 자동공개 원가계산" xfId="5213"/>
    <cellStyle name="_정보통신부전산관리소-우체국현금카드" xfId="5214"/>
    <cellStyle name="_제일은행동근무복3" xfId="5215"/>
    <cellStyle name="_제일은행하계근무복" xfId="5216"/>
    <cellStyle name="_제주한화콘도" xfId="5217"/>
    <cellStyle name="_제출용병천하수(지역관로1)" xfId="5218"/>
    <cellStyle name="_제출용병천하수(지역관로1)_광주평동투찰" xfId="5219"/>
    <cellStyle name="_제출용병천하수(지역관로1)_광주평동투찰_통영중앙시장(최종)" xfId="5220"/>
    <cellStyle name="_제출용병천하수(지역관로1)_광주평동투찰_통영중앙시장(최종)_통영중앙시장(최종)" xfId="5221"/>
    <cellStyle name="_제출용병천하수(지역관로1)_광주평동품의1" xfId="5222"/>
    <cellStyle name="_제출용병천하수(지역관로1)_광주평동품의1_통영중앙시장(최종)" xfId="5223"/>
    <cellStyle name="_제출용병천하수(지역관로1)_광주평동품의1_통영중앙시장(최종)_통영중앙시장(최종)" xfId="5224"/>
    <cellStyle name="_제출용병천하수(지역관로1)_송학하수품의(설계넣고)" xfId="5225"/>
    <cellStyle name="_제출용병천하수(지역관로1)_송학하수품의(설계넣고)_통영중앙시장(최종)" xfId="5226"/>
    <cellStyle name="_제출용병천하수(지역관로1)_송학하수품의(설계넣고)_통영중앙시장(최종)_통영중앙시장(최종)" xfId="5227"/>
    <cellStyle name="_제출용병천하수(지역관로1)_통영중앙시장(최종)" xfId="5228"/>
    <cellStyle name="_제출용병천하수(지역관로1)_통영중앙시장(최종)_통영중앙시장(최종)" xfId="5229"/>
    <cellStyle name="_조치원재래시장(제조)" xfId="5230"/>
    <cellStyle name="_조합견적" xfId="5231"/>
    <cellStyle name="_주방기구 제작(0829)" xfId="5232"/>
    <cellStyle name="_증권예탁원_퇴직연금시스템_구축_요약_Ver2" xfId="5857"/>
    <cellStyle name="_지원센타" xfId="5858"/>
    <cellStyle name="_직접경비" xfId="5859"/>
    <cellStyle name="_집행갑지 " xfId="5860"/>
    <cellStyle name="_집행갑지 _광주평동투찰" xfId="5861"/>
    <cellStyle name="_집행갑지 _광주평동투찰_통영중앙시장(최종)" xfId="5862"/>
    <cellStyle name="_집행갑지 _광주평동투찰_통영중앙시장(최종)_통영중앙시장(최종)" xfId="5863"/>
    <cellStyle name="_집행갑지 _광주평동품의1" xfId="5864"/>
    <cellStyle name="_집행갑지 _광주평동품의1_통영중앙시장(최종)" xfId="5865"/>
    <cellStyle name="_집행갑지 _광주평동품의1_통영중앙시장(최종)_통영중앙시장(최종)" xfId="5866"/>
    <cellStyle name="_집행갑지 _송학하수품의(설계넣고)" xfId="5867"/>
    <cellStyle name="_집행갑지 _송학하수품의(설계넣고)_통영중앙시장(최종)" xfId="5868"/>
    <cellStyle name="_집행갑지 _송학하수품의(설계넣고)_통영중앙시장(최종)_통영중앙시장(최종)" xfId="5869"/>
    <cellStyle name="_집행갑지 _통영중앙시장(최종)" xfId="5870"/>
    <cellStyle name="_집행갑지 _통영중앙시장(최종)_통영중앙시장(최종)" xfId="5871"/>
    <cellStyle name="_창(에리트(설치제외)" xfId="5872"/>
    <cellStyle name="_책상 및 의자 4종(전송)" xfId="5873"/>
    <cellStyle name="_천안 삼성코닝 SP 납품(대선기공)" xfId="5874"/>
    <cellStyle name="_철도청서울건설" xfId="5875"/>
    <cellStyle name="_청계천문화관-시설관리" xfId="5876"/>
    <cellStyle name="_청렴도해피콜측정조사" xfId="5877"/>
    <cellStyle name="_청문당 내역보완" xfId="5878"/>
    <cellStyle name="_총괄(최종)" xfId="5879"/>
    <cellStyle name="_총괄표(1)" xfId="5880"/>
    <cellStyle name="_총괄표(최종)" xfId="5881"/>
    <cellStyle name="_최종(040309)" xfId="5882"/>
    <cellStyle name="_최종내역(공사)" xfId="5883"/>
    <cellStyle name="_최종내역(자재)" xfId="5884"/>
    <cellStyle name="_최종-황순원산출서" xfId="5885"/>
    <cellStyle name="_축중기제조" xfId="5886"/>
    <cellStyle name="_춘천(제조)" xfId="5887"/>
    <cellStyle name="_춘천전화국증축통신+개요" xfId="5888"/>
    <cellStyle name="_춘천합동내역+개요(수정한최종)" xfId="5889"/>
    <cellStyle name="_충무1.민속박물관(설치-충무)" xfId="5890"/>
    <cellStyle name="_충무용사촌(설치)" xfId="5891"/>
    <cellStyle name="_충효예(장비)(1)-류빈" xfId="5892"/>
    <cellStyle name="_친환경차재배지침서작성용역비원가" xfId="5893"/>
    <cellStyle name="_친환경차재배지침서작성용역비원가(1억이윤부가세포함-최종(0522))" xfId="5894"/>
    <cellStyle name="_침상, 관물함3" xfId="5895"/>
    <cellStyle name="_컨텐츠 제작" xfId="5896"/>
    <cellStyle name="_코스모스씨앤티(손익계산서,제조원가명세서)" xfId="5897"/>
    <cellStyle name="_콘시리얼원가" xfId="5898"/>
    <cellStyle name="_콜상담" xfId="5899"/>
    <cellStyle name="_콜상담_1" xfId="5900"/>
    <cellStyle name="_콜센타" xfId="5901"/>
    <cellStyle name="_콜센타_영상콘텐츠" xfId="5902"/>
    <cellStyle name="_콜센타_컨텐츠" xfId="5903"/>
    <cellStyle name="_콜센타_콜상담" xfId="5904"/>
    <cellStyle name="_타견적" xfId="5905"/>
    <cellStyle name="_터널진입차단시설(설치)" xfId="5906"/>
    <cellStyle name="_터널진입차단시설(제조)" xfId="5907"/>
    <cellStyle name="_테니스장(030922)" xfId="5908"/>
    <cellStyle name="_통합보훈행정" xfId="5909"/>
    <cellStyle name="_퇴직연금 기록관리 시스템" xfId="5910"/>
    <cellStyle name="_파동의 중첩-전시과학-최종" xfId="5911"/>
    <cellStyle name="_포항학술용역원가계산서" xfId="5912"/>
    <cellStyle name="_표지" xfId="5913"/>
    <cellStyle name="_품질관리지표개발" xfId="5914"/>
    <cellStyle name="_프로그램수입원가계산" xfId="5915"/>
    <cellStyle name="_하이패스 전자지불(050214)" xfId="5916"/>
    <cellStyle name="_학생사물함18종" xfId="5917"/>
    <cellStyle name="_한강물환경생태 산출서" xfId="5918"/>
    <cellStyle name="_한국가스안정공사홈페이지" xfId="5919"/>
    <cellStyle name="_한국경제정책(과기부)HP_Search" xfId="5920"/>
    <cellStyle name="_한국국제교류재단-재단중장기 전략 및 ISP 컨설팅" xfId="5921"/>
    <cellStyle name="_한의학DB" xfId="5922"/>
    <cellStyle name="_한일청소년" xfId="5923"/>
    <cellStyle name="_함정지원용창고신축원가계산서" xfId="5924"/>
    <cellStyle name="_함정지원용창고신축원가계산서 (version 1)" xfId="5925"/>
    <cellStyle name="_항측판독용역" xfId="5926"/>
    <cellStyle name="_해군군수사" xfId="5927"/>
    <cellStyle name="_해신.21" xfId="5928"/>
    <cellStyle name="_해양수산부" xfId="5929"/>
    <cellStyle name="_현관" xfId="5930"/>
    <cellStyle name="_현수막 추가" xfId="5931"/>
    <cellStyle name="_현장설비(1.VDS)-0411" xfId="5932"/>
    <cellStyle name="_형광등기구최종-조일전기" xfId="5933"/>
    <cellStyle name="_호남선두계역외2개소연결통로" xfId="5934"/>
    <cellStyle name="_호남선전철화송정리역사111" xfId="5935"/>
    <cellStyle name="_호남지역본부-20041220" xfId="5937"/>
    <cellStyle name="_호안블럭5종내역(노무비법)" xfId="5938"/>
    <cellStyle name="_화흥기상정보시스템(RWIS)및노면감지시스템(RSDS)내역서" xfId="5939"/>
    <cellStyle name="_환경체험관내역050420(총괄최종)" xfId="5940"/>
    <cellStyle name="_휴대용바코드" xfId="5941"/>
    <cellStyle name="_흙막이공사(일위)" xfId="5942"/>
    <cellStyle name="´þ·?" xfId="6138"/>
    <cellStyle name="’E‰Y [0.00]_laroux" xfId="6139"/>
    <cellStyle name="’E‰Y_laroux" xfId="6140"/>
    <cellStyle name="¤@?e_TEST-1 " xfId="6146"/>
    <cellStyle name="+,-,0" xfId="6141"/>
    <cellStyle name="△ []" xfId="6142"/>
    <cellStyle name="△ [0]" xfId="6143"/>
    <cellStyle name="△백분율" xfId="6144"/>
    <cellStyle name="△콤마" xfId="6145"/>
    <cellStyle name="°ia¤¼o¼ya¡" xfId="6147"/>
    <cellStyle name="°ia¤¼o¼ya¡ 10" xfId="6148"/>
    <cellStyle name="°ia¤¼o¼ya¡ 2" xfId="6149"/>
    <cellStyle name="°ia¤¼o¼ya¡ 3" xfId="6150"/>
    <cellStyle name="°ia¤¼o¼ya¡ 4" xfId="6151"/>
    <cellStyle name="°ia¤¼o¼ya¡ 5" xfId="6152"/>
    <cellStyle name="°ia¤¼o¼ya¡ 6" xfId="6153"/>
    <cellStyle name="°ia¤¼o¼ya¡ 7" xfId="6154"/>
    <cellStyle name="°ia¤¼o¼ya¡ 8" xfId="6155"/>
    <cellStyle name="°ia¤¼o¼ya¡ 9" xfId="6156"/>
    <cellStyle name="°ia¤aa·a1" xfId="6157"/>
    <cellStyle name="°ia¤aa·a2" xfId="6158"/>
    <cellStyle name="" xfId="35"/>
    <cellStyle name="_1. 경북염색조합" xfId="532"/>
    <cellStyle name="_1. 경북염색조합123" xfId="533"/>
    <cellStyle name="_1. 전시물" xfId="540"/>
    <cellStyle name="_10-1. 의장(영상관)" xfId="558"/>
    <cellStyle name="_TCS_축중기" xfId="5980"/>
    <cellStyle name="_TTMS위탁수량(KHC)" xfId="5981"/>
    <cellStyle name="_TTMS위탁수량(KHC) 10" xfId="5982"/>
    <cellStyle name="_TTMS위탁수량(KHC) 2" xfId="5983"/>
    <cellStyle name="_TTMS위탁수량(KHC) 3" xfId="5984"/>
    <cellStyle name="_TTMS위탁수량(KHC) 4" xfId="5985"/>
    <cellStyle name="_TTMS위탁수량(KHC) 5" xfId="5986"/>
    <cellStyle name="_TTMS위탁수량(KHC) 6" xfId="5987"/>
    <cellStyle name="_TTMS위탁수량(KHC) 7" xfId="5988"/>
    <cellStyle name="_TTMS위탁수량(KHC) 8" xfId="5989"/>
    <cellStyle name="_TTMS위탁수량(KHC) 9" xfId="5990"/>
    <cellStyle name="_TTMS위탁수량(KHC)_1. 기계환경분야(0709)" xfId="5991"/>
    <cellStyle name="_TTMS위탁수량(KHC)_1. 기계환경분야(0709) 10" xfId="5992"/>
    <cellStyle name="_TTMS위탁수량(KHC)_1. 기계환경분야(0709) 2" xfId="5993"/>
    <cellStyle name="_TTMS위탁수량(KHC)_1. 기계환경분야(0709) 3" xfId="5994"/>
    <cellStyle name="_TTMS위탁수량(KHC)_1. 기계환경분야(0709) 4" xfId="5995"/>
    <cellStyle name="_TTMS위탁수량(KHC)_1. 기계환경분야(0709) 5" xfId="5996"/>
    <cellStyle name="_TTMS위탁수량(KHC)_1. 기계환경분야(0709) 6" xfId="5997"/>
    <cellStyle name="_TTMS위탁수량(KHC)_1. 기계환경분야(0709) 7" xfId="5998"/>
    <cellStyle name="_TTMS위탁수량(KHC)_1. 기계환경분야(0709) 8" xfId="5999"/>
    <cellStyle name="_TTMS위탁수량(KHC)_1. 기계환경분야(0709) 9" xfId="6000"/>
    <cellStyle name="_TTMS위탁수량(KHC)_1. 기계환경분야(0709)_1. 기계환경분야(0709)" xfId="6001"/>
    <cellStyle name="_TTMS위탁수량(KHC)_1. 기계환경분야(0709)_1. 기계환경분야(0709) 10" xfId="6002"/>
    <cellStyle name="_TTMS위탁수량(KHC)_1. 기계환경분야(0709)_1. 기계환경분야(0709) 2" xfId="6003"/>
    <cellStyle name="_TTMS위탁수량(KHC)_1. 기계환경분야(0709)_1. 기계환경분야(0709) 3" xfId="6004"/>
    <cellStyle name="_TTMS위탁수량(KHC)_1. 기계환경분야(0709)_1. 기계환경분야(0709) 4" xfId="6005"/>
    <cellStyle name="_TTMS위탁수량(KHC)_1. 기계환경분야(0709)_1. 기계환경분야(0709) 5" xfId="6006"/>
    <cellStyle name="_TTMS위탁수량(KHC)_1. 기계환경분야(0709)_1. 기계환경분야(0709) 6" xfId="6007"/>
    <cellStyle name="_TTMS위탁수량(KHC)_1. 기계환경분야(0709)_1. 기계환경분야(0709) 7" xfId="6008"/>
    <cellStyle name="_TTMS위탁수량(KHC)_1. 기계환경분야(0709)_1. 기계환경분야(0709) 8" xfId="6009"/>
    <cellStyle name="_TTMS위탁수량(KHC)_1. 기계환경분야(0709)_1. 기계환경분야(0709) 9" xfId="6010"/>
    <cellStyle name="_TTMS위탁수량(KHC)_1. 기계환경분야(0709)_1. 기계환경분야(0709)_공사_응집용교반기_원일기계_조달청" xfId="6011"/>
    <cellStyle name="_TTMS위탁수량(KHC)_1. 기계환경분야(0709)_1. 기계환경분야(0709)_공사_응집용교반기_원일기계_조달청 10" xfId="6012"/>
    <cellStyle name="_TTMS위탁수량(KHC)_1. 기계환경분야(0709)_1. 기계환경분야(0709)_공사_응집용교반기_원일기계_조달청 2" xfId="6013"/>
    <cellStyle name="_TTMS위탁수량(KHC)_1. 기계환경분야(0709)_1. 기계환경분야(0709)_공사_응집용교반기_원일기계_조달청 3" xfId="6014"/>
    <cellStyle name="_TTMS위탁수량(KHC)_1. 기계환경분야(0709)_1. 기계환경분야(0709)_공사_응집용교반기_원일기계_조달청 4" xfId="6015"/>
    <cellStyle name="_TTMS위탁수량(KHC)_1. 기계환경분야(0709)_1. 기계환경분야(0709)_공사_응집용교반기_원일기계_조달청 5" xfId="6016"/>
    <cellStyle name="_TTMS위탁수량(KHC)_1. 기계환경분야(0709)_1. 기계환경분야(0709)_공사_응집용교반기_원일기계_조달청 6" xfId="6017"/>
    <cellStyle name="_TTMS위탁수량(KHC)_1. 기계환경분야(0709)_1. 기계환경분야(0709)_공사_응집용교반기_원일기계_조달청 7" xfId="6018"/>
    <cellStyle name="_TTMS위탁수량(KHC)_1. 기계환경분야(0709)_1. 기계환경분야(0709)_공사_응집용교반기_원일기계_조달청 8" xfId="6019"/>
    <cellStyle name="_TTMS위탁수량(KHC)_1. 기계환경분야(0709)_1. 기계환경분야(0709)_공사_응집용교반기_원일기계_조달청 9" xfId="6020"/>
    <cellStyle name="_TTMS위탁수량(KHC)_1. 기계환경분야(0709)_1. 기계환경분야(0709)_공사_응집용교반기_원일기계_조달청_설치원가" xfId="6021"/>
    <cellStyle name="_TTMS위탁수량(KHC)_1. 기계환경분야(0709)_1. 기계환경분야(0709)_공사_응집용교반기_원일기계_조달청_설치원가 10" xfId="6022"/>
    <cellStyle name="_TTMS위탁수량(KHC)_1. 기계환경분야(0709)_1. 기계환경분야(0709)_공사_응집용교반기_원일기계_조달청_설치원가 2" xfId="6023"/>
    <cellStyle name="_TTMS위탁수량(KHC)_1. 기계환경분야(0709)_1. 기계환경분야(0709)_공사_응집용교반기_원일기계_조달청_설치원가 3" xfId="6024"/>
    <cellStyle name="_TTMS위탁수량(KHC)_1. 기계환경분야(0709)_1. 기계환경분야(0709)_공사_응집용교반기_원일기계_조달청_설치원가 4" xfId="6025"/>
    <cellStyle name="_TTMS위탁수량(KHC)_1. 기계환경분야(0709)_1. 기계환경분야(0709)_공사_응집용교반기_원일기계_조달청_설치원가 5" xfId="6026"/>
    <cellStyle name="_TTMS위탁수량(KHC)_1. 기계환경분야(0709)_1. 기계환경분야(0709)_공사_응집용교반기_원일기계_조달청_설치원가 6" xfId="6027"/>
    <cellStyle name="_TTMS위탁수량(KHC)_1. 기계환경분야(0709)_1. 기계환경분야(0709)_공사_응집용교반기_원일기계_조달청_설치원가 7" xfId="6028"/>
    <cellStyle name="_TTMS위탁수량(KHC)_1. 기계환경분야(0709)_1. 기계환경분야(0709)_공사_응집용교반기_원일기계_조달청_설치원가 8" xfId="6029"/>
    <cellStyle name="_TTMS위탁수량(KHC)_1. 기계환경분야(0709)_1. 기계환경분야(0709)_공사_응집용교반기_원일기계_조달청_설치원가 9" xfId="6030"/>
    <cellStyle name="_TTMS위탁수량(KHC)_1. 기계환경분야(0709)_1. 기계환경분야(0709)_공사_응집용교반기_원일기계_조달청_설치원가_청소년 승마운동 효과 측정 및 적정 프로그램 설계 연구용역" xfId="6031"/>
    <cellStyle name="_TTMS위탁수량(KHC)_1. 기계환경분야(0709)_1. 기계환경분야(0709)_공사_응집용교반기_원일기계_조달청_설치원가_한국경마의 질적도약을 위한 해외목장사업 타당성 조사 및 사업계획 수립 용역" xfId="6032"/>
    <cellStyle name="_TTMS위탁수량(KHC)_1. 기계환경분야(0709)_1. 기계환경분야(0709)_공사_응집용교반기_원일기계_조달청_설치원가_해외농업개발 농산물 물류 조사_한국농어촌공사" xfId="6033"/>
    <cellStyle name="_TTMS위탁수량(KHC)_1. 기계환경분야(0709)_1. 기계환경분야(0709)_공사_응집용교반기_원일기계_조달청_청소년 승마운동 효과 측정 및 적정 프로그램 설계 연구용역" xfId="6034"/>
    <cellStyle name="_TTMS위탁수량(KHC)_1. 기계환경분야(0709)_1. 기계환경분야(0709)_공사_응집용교반기_원일기계_조달청_한국경마의 질적도약을 위한 해외목장사업 타당성 조사 및 사업계획 수립 용역" xfId="6035"/>
    <cellStyle name="_TTMS위탁수량(KHC)_1. 기계환경분야(0709)_1. 기계환경분야(0709)_공사_응집용교반기_원일기계_조달청_해외농업개발 농산물 물류 조사_한국농어촌공사" xfId="6036"/>
    <cellStyle name="_TTMS위탁수량(KHC)_1. 기계환경분야(0709)_1. 기계환경분야(0709)_청소년 승마운동 효과 측정 및 적정 프로그램 설계 연구용역" xfId="6037"/>
    <cellStyle name="_TTMS위탁수량(KHC)_1. 기계환경분야(0709)_1. 기계환경분야(0709)_한국경마의 질적도약을 위한 해외목장사업 타당성 조사 및 사업계획 수립 용역" xfId="6038"/>
    <cellStyle name="_TTMS위탁수량(KHC)_1. 기계환경분야(0709)_1. 기계환경분야(0709)_해외농업개발 농산물 물류 조사_한국농어촌공사" xfId="6039"/>
    <cellStyle name="_TTMS위탁수량(KHC)_1. 기계환경분야(0709)_1. 기계환경분야(제조)" xfId="6040"/>
    <cellStyle name="_TTMS위탁수량(KHC)_1. 기계환경분야(0709)_1. 기계환경분야(제조) 10" xfId="6041"/>
    <cellStyle name="_TTMS위탁수량(KHC)_1. 기계환경분야(0709)_1. 기계환경분야(제조) 2" xfId="6042"/>
    <cellStyle name="_TTMS위탁수량(KHC)_1. 기계환경분야(0709)_1. 기계환경분야(제조) 3" xfId="6043"/>
    <cellStyle name="_TTMS위탁수량(KHC)_1. 기계환경분야(0709)_1. 기계환경분야(제조) 4" xfId="6044"/>
    <cellStyle name="_TTMS위탁수량(KHC)_1. 기계환경분야(0709)_1. 기계환경분야(제조) 5" xfId="6045"/>
    <cellStyle name="_TTMS위탁수량(KHC)_1. 기계환경분야(0709)_1. 기계환경분야(제조) 6" xfId="6046"/>
    <cellStyle name="_TTMS위탁수량(KHC)_1. 기계환경분야(0709)_1. 기계환경분야(제조) 7" xfId="6047"/>
    <cellStyle name="_TTMS위탁수량(KHC)_1. 기계환경분야(0709)_1. 기계환경분야(제조) 8" xfId="6048"/>
    <cellStyle name="_TTMS위탁수량(KHC)_1. 기계환경분야(0709)_1. 기계환경분야(제조) 9" xfId="6049"/>
    <cellStyle name="_TTMS위탁수량(KHC)_1. 기계환경분야(0709)_1. 기계환경분야(제조)_공사_응집용교반기_원일기계_조달청" xfId="6050"/>
    <cellStyle name="_TTMS위탁수량(KHC)_1. 기계환경분야(0709)_1. 기계환경분야(제조)_공사_응집용교반기_원일기계_조달청 10" xfId="6051"/>
    <cellStyle name="_TTMS위탁수량(KHC)_1. 기계환경분야(0709)_1. 기계환경분야(제조)_공사_응집용교반기_원일기계_조달청 2" xfId="6052"/>
    <cellStyle name="_TTMS위탁수량(KHC)_1. 기계환경분야(0709)_1. 기계환경분야(제조)_공사_응집용교반기_원일기계_조달청 3" xfId="6053"/>
    <cellStyle name="_TTMS위탁수량(KHC)_1. 기계환경분야(0709)_1. 기계환경분야(제조)_공사_응집용교반기_원일기계_조달청 4" xfId="6054"/>
    <cellStyle name="_TTMS위탁수량(KHC)_1. 기계환경분야(0709)_1. 기계환경분야(제조)_공사_응집용교반기_원일기계_조달청 5" xfId="6055"/>
    <cellStyle name="_TTMS위탁수량(KHC)_1. 기계환경분야(0709)_1. 기계환경분야(제조)_공사_응집용교반기_원일기계_조달청 6" xfId="6056"/>
    <cellStyle name="_TTMS위탁수량(KHC)_1. 기계환경분야(0709)_1. 기계환경분야(제조)_공사_응집용교반기_원일기계_조달청 7" xfId="6057"/>
    <cellStyle name="_TTMS위탁수량(KHC)_1. 기계환경분야(0709)_1. 기계환경분야(제조)_공사_응집용교반기_원일기계_조달청 8" xfId="6058"/>
    <cellStyle name="_TTMS위탁수량(KHC)_1. 기계환경분야(0709)_1. 기계환경분야(제조)_공사_응집용교반기_원일기계_조달청 9" xfId="6059"/>
    <cellStyle name="_TTMS위탁수량(KHC)_1. 기계환경분야(0709)_1. 기계환경분야(제조)_공사_응집용교반기_원일기계_조달청_설치원가" xfId="6060"/>
    <cellStyle name="_TTMS위탁수량(KHC)_1. 기계환경분야(0709)_1. 기계환경분야(제조)_공사_응집용교반기_원일기계_조달청_설치원가 10" xfId="6061"/>
    <cellStyle name="_TTMS위탁수량(KHC)_1. 기계환경분야(0709)_1. 기계환경분야(제조)_공사_응집용교반기_원일기계_조달청_설치원가 2" xfId="6062"/>
    <cellStyle name="_TTMS위탁수량(KHC)_1. 기계환경분야(0709)_1. 기계환경분야(제조)_공사_응집용교반기_원일기계_조달청_설치원가 3" xfId="6063"/>
    <cellStyle name="_TTMS위탁수량(KHC)_1. 기계환경분야(0709)_1. 기계환경분야(제조)_공사_응집용교반기_원일기계_조달청_설치원가 4" xfId="6064"/>
    <cellStyle name="_TTMS위탁수량(KHC)_1. 기계환경분야(0709)_1. 기계환경분야(제조)_공사_응집용교반기_원일기계_조달청_설치원가 5" xfId="6065"/>
    <cellStyle name="_TTMS위탁수량(KHC)_1. 기계환경분야(0709)_1. 기계환경분야(제조)_공사_응집용교반기_원일기계_조달청_설치원가 6" xfId="6066"/>
    <cellStyle name="_TTMS위탁수량(KHC)_1. 기계환경분야(0709)_1. 기계환경분야(제조)_공사_응집용교반기_원일기계_조달청_설치원가 7" xfId="6067"/>
    <cellStyle name="_TTMS위탁수량(KHC)_1. 기계환경분야(0709)_1. 기계환경분야(제조)_공사_응집용교반기_원일기계_조달청_설치원가 8" xfId="6068"/>
    <cellStyle name="_TTMS위탁수량(KHC)_1. 기계환경분야(0709)_1. 기계환경분야(제조)_공사_응집용교반기_원일기계_조달청_설치원가 9" xfId="6069"/>
    <cellStyle name="_TTMS위탁수량(KHC)_1. 기계환경분야(0709)_1. 기계환경분야(제조)_공사_응집용교반기_원일기계_조달청_설치원가_청소년 승마운동 효과 측정 및 적정 프로그램 설계 연구용역" xfId="6070"/>
    <cellStyle name="_TTMS위탁수량(KHC)_1. 기계환경분야(0709)_1. 기계환경분야(제조)_공사_응집용교반기_원일기계_조달청_설치원가_한국경마의 질적도약을 위한 해외목장사업 타당성 조사 및 사업계획 수립 용역" xfId="6071"/>
    <cellStyle name="_TTMS위탁수량(KHC)_1. 기계환경분야(0709)_1. 기계환경분야(제조)_공사_응집용교반기_원일기계_조달청_설치원가_해외농업개발 농산물 물류 조사_한국농어촌공사" xfId="6072"/>
    <cellStyle name="_TTMS위탁수량(KHC)_1. 기계환경분야(0709)_1. 기계환경분야(제조)_공사_응집용교반기_원일기계_조달청_청소년 승마운동 효과 측정 및 적정 프로그램 설계 연구용역" xfId="6073"/>
    <cellStyle name="_TTMS위탁수량(KHC)_1. 기계환경분야(0709)_1. 기계환경분야(제조)_공사_응집용교반기_원일기계_조달청_한국경마의 질적도약을 위한 해외목장사업 타당성 조사 및 사업계획 수립 용역" xfId="6074"/>
    <cellStyle name="_TTMS위탁수량(KHC)_1. 기계환경분야(0709)_1. 기계환경분야(제조)_공사_응집용교반기_원일기계_조달청_해외농업개발 농산물 물류 조사_한국농어촌공사" xfId="6075"/>
    <cellStyle name="_TTMS위탁수량(KHC)_1. 기계환경분야(0709)_1. 기계환경분야(제조)_청소년 승마운동 효과 측정 및 적정 프로그램 설계 연구용역" xfId="6076"/>
    <cellStyle name="_TTMS위탁수량(KHC)_1. 기계환경분야(0709)_1. 기계환경분야(제조)_한국경마의 질적도약을 위한 해외목장사업 타당성 조사 및 사업계획 수립 용역" xfId="6077"/>
    <cellStyle name="_TTMS위탁수량(KHC)_1. 기계환경분야(0709)_1. 기계환경분야(제조)_해외농업개발 농산물 물류 조사_한국농어촌공사" xfId="6078"/>
    <cellStyle name="_TTMS위탁수량(KHC)_1. 기계환경분야(0709)_공사_응집용교반기_원일기계_조달청" xfId="6079"/>
    <cellStyle name="_TTMS위탁수량(KHC)_1. 기계환경분야(0709)_공사_응집용교반기_원일기계_조달청 10" xfId="6080"/>
    <cellStyle name="_TTMS위탁수량(KHC)_1. 기계환경분야(0709)_공사_응집용교반기_원일기계_조달청 2" xfId="6081"/>
    <cellStyle name="_TTMS위탁수량(KHC)_1. 기계환경분야(0709)_공사_응집용교반기_원일기계_조달청 3" xfId="6082"/>
    <cellStyle name="_TTMS위탁수량(KHC)_1. 기계환경분야(0709)_공사_응집용교반기_원일기계_조달청 4" xfId="6083"/>
    <cellStyle name="_TTMS위탁수량(KHC)_1. 기계환경분야(0709)_공사_응집용교반기_원일기계_조달청 5" xfId="6084"/>
    <cellStyle name="_TTMS위탁수량(KHC)_1. 기계환경분야(0709)_공사_응집용교반기_원일기계_조달청 6" xfId="6085"/>
    <cellStyle name="_TTMS위탁수량(KHC)_1. 기계환경분야(0709)_공사_응집용교반기_원일기계_조달청 7" xfId="6086"/>
    <cellStyle name="_TTMS위탁수량(KHC)_1. 기계환경분야(0709)_공사_응집용교반기_원일기계_조달청 8" xfId="6087"/>
    <cellStyle name="_TTMS위탁수량(KHC)_1. 기계환경분야(0709)_공사_응집용교반기_원일기계_조달청 9" xfId="6088"/>
    <cellStyle name="_TTMS위탁수량(KHC)_1. 기계환경분야(0709)_공사_응집용교반기_원일기계_조달청_설치원가" xfId="6089"/>
    <cellStyle name="_TTMS위탁수량(KHC)_1. 기계환경분야(0709)_공사_응집용교반기_원일기계_조달청_설치원가 10" xfId="6090"/>
    <cellStyle name="_TTMS위탁수량(KHC)_1. 기계환경분야(0709)_공사_응집용교반기_원일기계_조달청_설치원가 2" xfId="6091"/>
    <cellStyle name="_TTMS위탁수량(KHC)_1. 기계환경분야(0709)_공사_응집용교반기_원일기계_조달청_설치원가 3" xfId="6092"/>
    <cellStyle name="_TTMS위탁수량(KHC)_1. 기계환경분야(0709)_공사_응집용교반기_원일기계_조달청_설치원가 4" xfId="6093"/>
    <cellStyle name="_TTMS위탁수량(KHC)_1. 기계환경분야(0709)_공사_응집용교반기_원일기계_조달청_설치원가 5" xfId="6094"/>
    <cellStyle name="_TTMS위탁수량(KHC)_1. 기계환경분야(0709)_공사_응집용교반기_원일기계_조달청_설치원가 6" xfId="6095"/>
    <cellStyle name="_TTMS위탁수량(KHC)_1. 기계환경분야(0709)_공사_응집용교반기_원일기계_조달청_설치원가 7" xfId="6096"/>
    <cellStyle name="_TTMS위탁수량(KHC)_1. 기계환경분야(0709)_공사_응집용교반기_원일기계_조달청_설치원가 8" xfId="6097"/>
    <cellStyle name="_TTMS위탁수량(KHC)_1. 기계환경분야(0709)_공사_응집용교반기_원일기계_조달청_설치원가 9" xfId="6098"/>
    <cellStyle name="_TTMS위탁수량(KHC)_1. 기계환경분야(0709)_공사_응집용교반기_원일기계_조달청_설치원가_청소년 승마운동 효과 측정 및 적정 프로그램 설계 연구용역" xfId="6099"/>
    <cellStyle name="_TTMS위탁수량(KHC)_1. 기계환경분야(0709)_공사_응집용교반기_원일기계_조달청_설치원가_한국경마의 질적도약을 위한 해외목장사업 타당성 조사 및 사업계획 수립 용역" xfId="6100"/>
    <cellStyle name="_TTMS위탁수량(KHC)_1. 기계환경분야(0709)_공사_응집용교반기_원일기계_조달청_설치원가_해외농업개발 농산물 물류 조사_한국농어촌공사" xfId="6101"/>
    <cellStyle name="_TTMS위탁수량(KHC)_1. 기계환경분야(0709)_공사_응집용교반기_원일기계_조달청_청소년 승마운동 효과 측정 및 적정 프로그램 설계 연구용역" xfId="6102"/>
    <cellStyle name="_TTMS위탁수량(KHC)_1. 기계환경분야(0709)_공사_응집용교반기_원일기계_조달청_한국경마의 질적도약을 위한 해외목장사업 타당성 조사 및 사업계획 수립 용역" xfId="6103"/>
    <cellStyle name="_TTMS위탁수량(KHC)_1. 기계환경분야(0709)_공사_응집용교반기_원일기계_조달청_해외농업개발 농산물 물류 조사_한국농어촌공사" xfId="6104"/>
    <cellStyle name="_TTMS위탁수량(KHC)_1. 기계환경분야(0709)_청소년 승마운동 효과 측정 및 적정 프로그램 설계 연구용역" xfId="6105"/>
    <cellStyle name="_TTMS위탁수량(KHC)_1. 기계환경분야(0709)_한국경마의 질적도약을 위한 해외목장사업 타당성 조사 및 사업계획 수립 용역" xfId="6106"/>
    <cellStyle name="_TTMS위탁수량(KHC)_1. 기계환경분야(0709)_해외농업개발 농산물 물류 조사_한국농어촌공사" xfId="6107"/>
    <cellStyle name="_TTMS위탁수량(KHC)_공사_응집용교반기_원일기계_조달청" xfId="6108"/>
    <cellStyle name="_TTMS위탁수량(KHC)_공사_응집용교반기_원일기계_조달청 10" xfId="6109"/>
    <cellStyle name="_TTMS위탁수량(KHC)_공사_응집용교반기_원일기계_조달청 2" xfId="6110"/>
    <cellStyle name="_TTMS위탁수량(KHC)_공사_응집용교반기_원일기계_조달청 3" xfId="6111"/>
    <cellStyle name="_TTMS위탁수량(KHC)_공사_응집용교반기_원일기계_조달청 4" xfId="6112"/>
    <cellStyle name="_TTMS위탁수량(KHC)_공사_응집용교반기_원일기계_조달청 5" xfId="6113"/>
    <cellStyle name="_TTMS위탁수량(KHC)_공사_응집용교반기_원일기계_조달청 6" xfId="6114"/>
    <cellStyle name="_TTMS위탁수량(KHC)_공사_응집용교반기_원일기계_조달청 7" xfId="6115"/>
    <cellStyle name="_TTMS위탁수량(KHC)_공사_응집용교반기_원일기계_조달청 8" xfId="6116"/>
    <cellStyle name="_TTMS위탁수량(KHC)_공사_응집용교반기_원일기계_조달청 9" xfId="6117"/>
    <cellStyle name="_TTMS위탁수량(KHC)_공사_응집용교반기_원일기계_조달청_설치원가" xfId="6118"/>
    <cellStyle name="_TTMS위탁수량(KHC)_공사_응집용교반기_원일기계_조달청_설치원가 10" xfId="6119"/>
    <cellStyle name="_TTMS위탁수량(KHC)_공사_응집용교반기_원일기계_조달청_설치원가 2" xfId="6120"/>
    <cellStyle name="_TTMS위탁수량(KHC)_공사_응집용교반기_원일기계_조달청_설치원가 3" xfId="6121"/>
    <cellStyle name="_TTMS위탁수량(KHC)_공사_응집용교반기_원일기계_조달청_설치원가 4" xfId="6122"/>
    <cellStyle name="_TTMS위탁수량(KHC)_공사_응집용교반기_원일기계_조달청_설치원가 5" xfId="6123"/>
    <cellStyle name="_TTMS위탁수량(KHC)_공사_응집용교반기_원일기계_조달청_설치원가 6" xfId="6124"/>
    <cellStyle name="_TTMS위탁수량(KHC)_공사_응집용교반기_원일기계_조달청_설치원가 7" xfId="6125"/>
    <cellStyle name="_TTMS위탁수량(KHC)_공사_응집용교반기_원일기계_조달청_설치원가 8" xfId="6126"/>
    <cellStyle name="_TTMS위탁수량(KHC)_공사_응집용교반기_원일기계_조달청_설치원가 9" xfId="6127"/>
    <cellStyle name="_TTMS위탁수량(KHC)_공사_응집용교반기_원일기계_조달청_설치원가_청소년 승마운동 효과 측정 및 적정 프로그램 설계 연구용역" xfId="6128"/>
    <cellStyle name="_TTMS위탁수량(KHC)_공사_응집용교반기_원일기계_조달청_설치원가_한국경마의 질적도약을 위한 해외목장사업 타당성 조사 및 사업계획 수립 용역" xfId="6129"/>
    <cellStyle name="_TTMS위탁수량(KHC)_공사_응집용교반기_원일기계_조달청_설치원가_해외농업개발 농산물 물류 조사_한국농어촌공사" xfId="6130"/>
    <cellStyle name="_TTMS위탁수량(KHC)_공사_응집용교반기_원일기계_조달청_청소년 승마운동 효과 측정 및 적정 프로그램 설계 연구용역" xfId="6131"/>
    <cellStyle name="_TTMS위탁수량(KHC)_공사_응집용교반기_원일기계_조달청_한국경마의 질적도약을 위한 해외목장사업 타당성 조사 및 사업계획 수립 용역" xfId="6132"/>
    <cellStyle name="_TTMS위탁수량(KHC)_공사_응집용교반기_원일기계_조달청_해외농업개발 농산물 물류 조사_한국농어촌공사" xfId="6133"/>
    <cellStyle name="_TTMS위탁수량(KHC)_청소년 승마운동 효과 측정 및 적정 프로그램 설계 연구용역" xfId="6134"/>
    <cellStyle name="_TTMS위탁수량(KHC)_한국경마의 질적도약을 위한 해외목장사업 타당성 조사 및 사업계획 수립 용역" xfId="6135"/>
    <cellStyle name="_TTMS위탁수량(KHC)_해외농업개발 농산물 물류 조사_한국농어촌공사" xfId="6136"/>
    <cellStyle name="_강원지역본부" xfId="605"/>
    <cellStyle name="_강원지역본부(2006년)" xfId="606"/>
    <cellStyle name="_강원지역본부(2006년) 10" xfId="607"/>
    <cellStyle name="_강원지역본부(2006년) 2" xfId="608"/>
    <cellStyle name="_강원지역본부(2006년) 3" xfId="609"/>
    <cellStyle name="_강원지역본부(2006년) 4" xfId="610"/>
    <cellStyle name="_강원지역본부(2006년) 5" xfId="611"/>
    <cellStyle name="_강원지역본부(2006년) 6" xfId="612"/>
    <cellStyle name="_강원지역본부(2006년) 7" xfId="613"/>
    <cellStyle name="_강원지역본부(2006년) 8" xfId="614"/>
    <cellStyle name="_강원지역본부(2006년) 9" xfId="615"/>
    <cellStyle name="_강원지역본부(2006년)_1. 기계환경분야(0709)" xfId="616"/>
    <cellStyle name="_강원지역본부(2006년)_1. 기계환경분야(0709) 10" xfId="617"/>
    <cellStyle name="_강원지역본부(2006년)_1. 기계환경분야(0709) 2" xfId="618"/>
    <cellStyle name="_강원지역본부(2006년)_1. 기계환경분야(0709) 3" xfId="619"/>
    <cellStyle name="_강원지역본부(2006년)_1. 기계환경분야(0709) 4" xfId="620"/>
    <cellStyle name="_강원지역본부(2006년)_1. 기계환경분야(0709) 5" xfId="621"/>
    <cellStyle name="_강원지역본부(2006년)_1. 기계환경분야(0709) 6" xfId="622"/>
    <cellStyle name="_강원지역본부(2006년)_1. 기계환경분야(0709) 7" xfId="623"/>
    <cellStyle name="_강원지역본부(2006년)_1. 기계환경분야(0709) 8" xfId="624"/>
    <cellStyle name="_강원지역본부(2006년)_1. 기계환경분야(0709) 9" xfId="625"/>
    <cellStyle name="_강원지역본부(2006년)_1. 기계환경분야(0709)_1. 기계환경분야(0709)" xfId="626"/>
    <cellStyle name="_강원지역본부(2006년)_1. 기계환경분야(0709)_1. 기계환경분야(0709) 10" xfId="627"/>
    <cellStyle name="_강원지역본부(2006년)_1. 기계환경분야(0709)_1. 기계환경분야(0709) 2" xfId="628"/>
    <cellStyle name="_강원지역본부(2006년)_1. 기계환경분야(0709)_1. 기계환경분야(0709) 3" xfId="629"/>
    <cellStyle name="_강원지역본부(2006년)_1. 기계환경분야(0709)_1. 기계환경분야(0709) 4" xfId="630"/>
    <cellStyle name="_강원지역본부(2006년)_1. 기계환경분야(0709)_1. 기계환경분야(0709) 5" xfId="631"/>
    <cellStyle name="_강원지역본부(2006년)_1. 기계환경분야(0709)_1. 기계환경분야(0709) 6" xfId="632"/>
    <cellStyle name="_강원지역본부(2006년)_1. 기계환경분야(0709)_1. 기계환경분야(0709) 7" xfId="633"/>
    <cellStyle name="_강원지역본부(2006년)_1. 기계환경분야(0709)_1. 기계환경분야(0709) 8" xfId="634"/>
    <cellStyle name="_강원지역본부(2006년)_1. 기계환경분야(0709)_1. 기계환경분야(0709) 9" xfId="635"/>
    <cellStyle name="_강원지역본부(2006년)_1. 기계환경분야(0709)_1. 기계환경분야(0709)_공사_응집용교반기_원일기계_조달청" xfId="636"/>
    <cellStyle name="_강원지역본부(2006년)_1. 기계환경분야(0709)_1. 기계환경분야(0709)_공사_응집용교반기_원일기계_조달청 10" xfId="637"/>
    <cellStyle name="_강원지역본부(2006년)_1. 기계환경분야(0709)_1. 기계환경분야(0709)_공사_응집용교반기_원일기계_조달청 2" xfId="638"/>
    <cellStyle name="_강원지역본부(2006년)_1. 기계환경분야(0709)_1. 기계환경분야(0709)_공사_응집용교반기_원일기계_조달청 3" xfId="639"/>
    <cellStyle name="_강원지역본부(2006년)_1. 기계환경분야(0709)_1. 기계환경분야(0709)_공사_응집용교반기_원일기계_조달청 4" xfId="640"/>
    <cellStyle name="_강원지역본부(2006년)_1. 기계환경분야(0709)_1. 기계환경분야(0709)_공사_응집용교반기_원일기계_조달청 5" xfId="641"/>
    <cellStyle name="_강원지역본부(2006년)_1. 기계환경분야(0709)_1. 기계환경분야(0709)_공사_응집용교반기_원일기계_조달청 6" xfId="642"/>
    <cellStyle name="_강원지역본부(2006년)_1. 기계환경분야(0709)_1. 기계환경분야(0709)_공사_응집용교반기_원일기계_조달청 7" xfId="643"/>
    <cellStyle name="_강원지역본부(2006년)_1. 기계환경분야(0709)_1. 기계환경분야(0709)_공사_응집용교반기_원일기계_조달청 8" xfId="644"/>
    <cellStyle name="_강원지역본부(2006년)_1. 기계환경분야(0709)_1. 기계환경분야(0709)_공사_응집용교반기_원일기계_조달청 9" xfId="645"/>
    <cellStyle name="_강원지역본부(2006년)_1. 기계환경분야(0709)_1. 기계환경분야(0709)_공사_응집용교반기_원일기계_조달청_설치원가" xfId="646"/>
    <cellStyle name="_강원지역본부(2006년)_1. 기계환경분야(0709)_1. 기계환경분야(0709)_공사_응집용교반기_원일기계_조달청_설치원가 10" xfId="647"/>
    <cellStyle name="_강원지역본부(2006년)_1. 기계환경분야(0709)_1. 기계환경분야(0709)_공사_응집용교반기_원일기계_조달청_설치원가 2" xfId="648"/>
    <cellStyle name="_강원지역본부(2006년)_1. 기계환경분야(0709)_1. 기계환경분야(0709)_공사_응집용교반기_원일기계_조달청_설치원가 3" xfId="649"/>
    <cellStyle name="_강원지역본부(2006년)_1. 기계환경분야(0709)_1. 기계환경분야(0709)_공사_응집용교반기_원일기계_조달청_설치원가 4" xfId="650"/>
    <cellStyle name="_강원지역본부(2006년)_1. 기계환경분야(0709)_1. 기계환경분야(0709)_공사_응집용교반기_원일기계_조달청_설치원가 5" xfId="651"/>
    <cellStyle name="_강원지역본부(2006년)_1. 기계환경분야(0709)_1. 기계환경분야(0709)_공사_응집용교반기_원일기계_조달청_설치원가 6" xfId="652"/>
    <cellStyle name="_강원지역본부(2006년)_1. 기계환경분야(0709)_1. 기계환경분야(0709)_공사_응집용교반기_원일기계_조달청_설치원가 7" xfId="653"/>
    <cellStyle name="_강원지역본부(2006년)_1. 기계환경분야(0709)_1. 기계환경분야(0709)_공사_응집용교반기_원일기계_조달청_설치원가 8" xfId="654"/>
    <cellStyle name="_강원지역본부(2006년)_1. 기계환경분야(0709)_1. 기계환경분야(0709)_공사_응집용교반기_원일기계_조달청_설치원가 9" xfId="655"/>
    <cellStyle name="_강원지역본부(2006년)_1. 기계환경분야(0709)_1. 기계환경분야(0709)_공사_응집용교반기_원일기계_조달청_설치원가_청소년 승마운동 효과 측정 및 적정 프로그램 설계 연구용역" xfId="656"/>
    <cellStyle name="_강원지역본부(2006년)_1. 기계환경분야(0709)_1. 기계환경분야(0709)_공사_응집용교반기_원일기계_조달청_설치원가_한국경마의 질적도약을 위한 해외목장사업 타당성 조사 및 사업계획 수립 용역" xfId="657"/>
    <cellStyle name="_강원지역본부(2006년)_1. 기계환경분야(0709)_1. 기계환경분야(0709)_공사_응집용교반기_원일기계_조달청_설치원가_해외농업개발 농산물 물류 조사_한국농어촌공사" xfId="658"/>
    <cellStyle name="_강원지역본부(2006년)_1. 기계환경분야(0709)_1. 기계환경분야(0709)_공사_응집용교반기_원일기계_조달청_청소년 승마운동 효과 측정 및 적정 프로그램 설계 연구용역" xfId="659"/>
    <cellStyle name="_강원지역본부(2006년)_1. 기계환경분야(0709)_1. 기계환경분야(0709)_공사_응집용교반기_원일기계_조달청_한국경마의 질적도약을 위한 해외목장사업 타당성 조사 및 사업계획 수립 용역" xfId="660"/>
    <cellStyle name="_강원지역본부(2006년)_1. 기계환경분야(0709)_1. 기계환경분야(0709)_공사_응집용교반기_원일기계_조달청_해외농업개발 농산물 물류 조사_한국농어촌공사" xfId="661"/>
    <cellStyle name="_강원지역본부(2006년)_1. 기계환경분야(0709)_1. 기계환경분야(0709)_청소년 승마운동 효과 측정 및 적정 프로그램 설계 연구용역" xfId="662"/>
    <cellStyle name="_강원지역본부(2006년)_1. 기계환경분야(0709)_1. 기계환경분야(0709)_한국경마의 질적도약을 위한 해외목장사업 타당성 조사 및 사업계획 수립 용역" xfId="663"/>
    <cellStyle name="_강원지역본부(2006년)_1. 기계환경분야(0709)_1. 기계환경분야(0709)_해외농업개발 농산물 물류 조사_한국농어촌공사" xfId="664"/>
    <cellStyle name="_강원지역본부(2006년)_1. 기계환경분야(0709)_1. 기계환경분야(제조)" xfId="665"/>
    <cellStyle name="_강원지역본부(2006년)_1. 기계환경분야(0709)_1. 기계환경분야(제조) 10" xfId="666"/>
    <cellStyle name="_강원지역본부(2006년)_1. 기계환경분야(0709)_1. 기계환경분야(제조) 2" xfId="667"/>
    <cellStyle name="_강원지역본부(2006년)_1. 기계환경분야(0709)_1. 기계환경분야(제조) 3" xfId="668"/>
    <cellStyle name="_강원지역본부(2006년)_1. 기계환경분야(0709)_1. 기계환경분야(제조) 4" xfId="669"/>
    <cellStyle name="_강원지역본부(2006년)_1. 기계환경분야(0709)_1. 기계환경분야(제조) 5" xfId="670"/>
    <cellStyle name="_강원지역본부(2006년)_1. 기계환경분야(0709)_1. 기계환경분야(제조) 6" xfId="671"/>
    <cellStyle name="_강원지역본부(2006년)_1. 기계환경분야(0709)_1. 기계환경분야(제조) 7" xfId="672"/>
    <cellStyle name="_강원지역본부(2006년)_1. 기계환경분야(0709)_1. 기계환경분야(제조) 8" xfId="673"/>
    <cellStyle name="_강원지역본부(2006년)_1. 기계환경분야(0709)_1. 기계환경분야(제조) 9" xfId="674"/>
    <cellStyle name="_강원지역본부(2006년)_1. 기계환경분야(0709)_1. 기계환경분야(제조)_공사_응집용교반기_원일기계_조달청" xfId="675"/>
    <cellStyle name="_강원지역본부(2006년)_1. 기계환경분야(0709)_1. 기계환경분야(제조)_공사_응집용교반기_원일기계_조달청 10" xfId="676"/>
    <cellStyle name="_강원지역본부(2006년)_1. 기계환경분야(0709)_1. 기계환경분야(제조)_공사_응집용교반기_원일기계_조달청 2" xfId="677"/>
    <cellStyle name="_강원지역본부(2006년)_1. 기계환경분야(0709)_1. 기계환경분야(제조)_공사_응집용교반기_원일기계_조달청 3" xfId="678"/>
    <cellStyle name="_강원지역본부(2006년)_1. 기계환경분야(0709)_1. 기계환경분야(제조)_공사_응집용교반기_원일기계_조달청 4" xfId="679"/>
    <cellStyle name="_강원지역본부(2006년)_1. 기계환경분야(0709)_1. 기계환경분야(제조)_공사_응집용교반기_원일기계_조달청 5" xfId="680"/>
    <cellStyle name="_강원지역본부(2006년)_1. 기계환경분야(0709)_1. 기계환경분야(제조)_공사_응집용교반기_원일기계_조달청 6" xfId="681"/>
    <cellStyle name="_강원지역본부(2006년)_1. 기계환경분야(0709)_1. 기계환경분야(제조)_공사_응집용교반기_원일기계_조달청 7" xfId="682"/>
    <cellStyle name="_강원지역본부(2006년)_1. 기계환경분야(0709)_1. 기계환경분야(제조)_공사_응집용교반기_원일기계_조달청 8" xfId="683"/>
    <cellStyle name="_강원지역본부(2006년)_1. 기계환경분야(0709)_1. 기계환경분야(제조)_공사_응집용교반기_원일기계_조달청 9" xfId="684"/>
    <cellStyle name="_강원지역본부(2006년)_1. 기계환경분야(0709)_1. 기계환경분야(제조)_공사_응집용교반기_원일기계_조달청_설치원가" xfId="685"/>
    <cellStyle name="_강원지역본부(2006년)_1. 기계환경분야(0709)_1. 기계환경분야(제조)_공사_응집용교반기_원일기계_조달청_설치원가 10" xfId="686"/>
    <cellStyle name="_강원지역본부(2006년)_1. 기계환경분야(0709)_1. 기계환경분야(제조)_공사_응집용교반기_원일기계_조달청_설치원가 2" xfId="687"/>
    <cellStyle name="_강원지역본부(2006년)_1. 기계환경분야(0709)_1. 기계환경분야(제조)_공사_응집용교반기_원일기계_조달청_설치원가 3" xfId="688"/>
    <cellStyle name="_강원지역본부(2006년)_1. 기계환경분야(0709)_1. 기계환경분야(제조)_공사_응집용교반기_원일기계_조달청_설치원가 4" xfId="689"/>
    <cellStyle name="_강원지역본부(2006년)_1. 기계환경분야(0709)_1. 기계환경분야(제조)_공사_응집용교반기_원일기계_조달청_설치원가 5" xfId="690"/>
    <cellStyle name="_강원지역본부(2006년)_1. 기계환경분야(0709)_1. 기계환경분야(제조)_공사_응집용교반기_원일기계_조달청_설치원가 6" xfId="691"/>
    <cellStyle name="_강원지역본부(2006년)_1. 기계환경분야(0709)_1. 기계환경분야(제조)_공사_응집용교반기_원일기계_조달청_설치원가 7" xfId="692"/>
    <cellStyle name="_강원지역본부(2006년)_1. 기계환경분야(0709)_1. 기계환경분야(제조)_공사_응집용교반기_원일기계_조달청_설치원가 8" xfId="693"/>
    <cellStyle name="_강원지역본부(2006년)_1. 기계환경분야(0709)_1. 기계환경분야(제조)_공사_응집용교반기_원일기계_조달청_설치원가 9" xfId="694"/>
    <cellStyle name="_강원지역본부(2006년)_1. 기계환경분야(0709)_1. 기계환경분야(제조)_공사_응집용교반기_원일기계_조달청_설치원가_청소년 승마운동 효과 측정 및 적정 프로그램 설계 연구용역" xfId="695"/>
    <cellStyle name="_강원지역본부(2006년)_1. 기계환경분야(0709)_1. 기계환경분야(제조)_공사_응집용교반기_원일기계_조달청_설치원가_한국경마의 질적도약을 위한 해외목장사업 타당성 조사 및 사업계획 수립 용역" xfId="696"/>
    <cellStyle name="_강원지역본부(2006년)_1. 기계환경분야(0709)_1. 기계환경분야(제조)_공사_응집용교반기_원일기계_조달청_설치원가_해외농업개발 농산물 물류 조사_한국농어촌공사" xfId="697"/>
    <cellStyle name="_강원지역본부(2006년)_1. 기계환경분야(0709)_1. 기계환경분야(제조)_공사_응집용교반기_원일기계_조달청_청소년 승마운동 효과 측정 및 적정 프로그램 설계 연구용역" xfId="698"/>
    <cellStyle name="_강원지역본부(2006년)_1. 기계환경분야(0709)_1. 기계환경분야(제조)_공사_응집용교반기_원일기계_조달청_한국경마의 질적도약을 위한 해외목장사업 타당성 조사 및 사업계획 수립 용역" xfId="699"/>
    <cellStyle name="_강원지역본부(2006년)_1. 기계환경분야(0709)_1. 기계환경분야(제조)_공사_응집용교반기_원일기계_조달청_해외농업개발 농산물 물류 조사_한국농어촌공사" xfId="700"/>
    <cellStyle name="_강원지역본부(2006년)_1. 기계환경분야(0709)_1. 기계환경분야(제조)_청소년 승마운동 효과 측정 및 적정 프로그램 설계 연구용역" xfId="701"/>
    <cellStyle name="_강원지역본부(2006년)_1. 기계환경분야(0709)_1. 기계환경분야(제조)_한국경마의 질적도약을 위한 해외목장사업 타당성 조사 및 사업계획 수립 용역" xfId="702"/>
    <cellStyle name="_강원지역본부(2006년)_1. 기계환경분야(0709)_1. 기계환경분야(제조)_해외농업개발 농산물 물류 조사_한국농어촌공사" xfId="703"/>
    <cellStyle name="_강원지역본부(2006년)_1. 기계환경분야(0709)_공사_응집용교반기_원일기계_조달청" xfId="704"/>
    <cellStyle name="_강원지역본부(2006년)_1. 기계환경분야(0709)_공사_응집용교반기_원일기계_조달청 10" xfId="705"/>
    <cellStyle name="_강원지역본부(2006년)_1. 기계환경분야(0709)_공사_응집용교반기_원일기계_조달청 2" xfId="706"/>
    <cellStyle name="_강원지역본부(2006년)_1. 기계환경분야(0709)_공사_응집용교반기_원일기계_조달청 3" xfId="707"/>
    <cellStyle name="_강원지역본부(2006년)_1. 기계환경분야(0709)_공사_응집용교반기_원일기계_조달청 4" xfId="708"/>
    <cellStyle name="_강원지역본부(2006년)_1. 기계환경분야(0709)_공사_응집용교반기_원일기계_조달청 5" xfId="709"/>
    <cellStyle name="_강원지역본부(2006년)_1. 기계환경분야(0709)_공사_응집용교반기_원일기계_조달청 6" xfId="710"/>
    <cellStyle name="_강원지역본부(2006년)_1. 기계환경분야(0709)_공사_응집용교반기_원일기계_조달청 7" xfId="711"/>
    <cellStyle name="_강원지역본부(2006년)_1. 기계환경분야(0709)_공사_응집용교반기_원일기계_조달청 8" xfId="712"/>
    <cellStyle name="_강원지역본부(2006년)_1. 기계환경분야(0709)_공사_응집용교반기_원일기계_조달청 9" xfId="713"/>
    <cellStyle name="_강원지역본부(2006년)_1. 기계환경분야(0709)_공사_응집용교반기_원일기계_조달청_설치원가" xfId="714"/>
    <cellStyle name="_강원지역본부(2006년)_1. 기계환경분야(0709)_공사_응집용교반기_원일기계_조달청_설치원가 10" xfId="715"/>
    <cellStyle name="_강원지역본부(2006년)_1. 기계환경분야(0709)_공사_응집용교반기_원일기계_조달청_설치원가 2" xfId="716"/>
    <cellStyle name="_강원지역본부(2006년)_1. 기계환경분야(0709)_공사_응집용교반기_원일기계_조달청_설치원가 3" xfId="717"/>
    <cellStyle name="_강원지역본부(2006년)_1. 기계환경분야(0709)_공사_응집용교반기_원일기계_조달청_설치원가 4" xfId="718"/>
    <cellStyle name="_강원지역본부(2006년)_1. 기계환경분야(0709)_공사_응집용교반기_원일기계_조달청_설치원가 5" xfId="719"/>
    <cellStyle name="_강원지역본부(2006년)_1. 기계환경분야(0709)_공사_응집용교반기_원일기계_조달청_설치원가 6" xfId="720"/>
    <cellStyle name="_강원지역본부(2006년)_1. 기계환경분야(0709)_공사_응집용교반기_원일기계_조달청_설치원가 7" xfId="721"/>
    <cellStyle name="_강원지역본부(2006년)_1. 기계환경분야(0709)_공사_응집용교반기_원일기계_조달청_설치원가 8" xfId="722"/>
    <cellStyle name="_강원지역본부(2006년)_1. 기계환경분야(0709)_공사_응집용교반기_원일기계_조달청_설치원가 9" xfId="723"/>
    <cellStyle name="_강원지역본부(2006년)_1. 기계환경분야(0709)_공사_응집용교반기_원일기계_조달청_설치원가_청소년 승마운동 효과 측정 및 적정 프로그램 설계 연구용역" xfId="724"/>
    <cellStyle name="_강원지역본부(2006년)_1. 기계환경분야(0709)_공사_응집용교반기_원일기계_조달청_설치원가_한국경마의 질적도약을 위한 해외목장사업 타당성 조사 및 사업계획 수립 용역" xfId="725"/>
    <cellStyle name="_강원지역본부(2006년)_1. 기계환경분야(0709)_공사_응집용교반기_원일기계_조달청_설치원가_해외농업개발 농산물 물류 조사_한국농어촌공사" xfId="726"/>
    <cellStyle name="_강원지역본부(2006년)_1. 기계환경분야(0709)_공사_응집용교반기_원일기계_조달청_청소년 승마운동 효과 측정 및 적정 프로그램 설계 연구용역" xfId="727"/>
    <cellStyle name="_강원지역본부(2006년)_1. 기계환경분야(0709)_공사_응집용교반기_원일기계_조달청_한국경마의 질적도약을 위한 해외목장사업 타당성 조사 및 사업계획 수립 용역" xfId="728"/>
    <cellStyle name="_강원지역본부(2006년)_1. 기계환경분야(0709)_공사_응집용교반기_원일기계_조달청_해외농업개발 농산물 물류 조사_한국농어촌공사" xfId="729"/>
    <cellStyle name="_강원지역본부(2006년)_1. 기계환경분야(0709)_청소년 승마운동 효과 측정 및 적정 프로그램 설계 연구용역" xfId="730"/>
    <cellStyle name="_강원지역본부(2006년)_1. 기계환경분야(0709)_한국경마의 질적도약을 위한 해외목장사업 타당성 조사 및 사업계획 수립 용역" xfId="731"/>
    <cellStyle name="_강원지역본부(2006년)_1. 기계환경분야(0709)_해외농업개발 농산물 물류 조사_한국농어촌공사" xfId="732"/>
    <cellStyle name="_강원지역본부(2006년)_공사_응집용교반기_원일기계_조달청" xfId="733"/>
    <cellStyle name="_강원지역본부(2006년)_공사_응집용교반기_원일기계_조달청 10" xfId="734"/>
    <cellStyle name="_강원지역본부(2006년)_공사_응집용교반기_원일기계_조달청 2" xfId="735"/>
    <cellStyle name="_강원지역본부(2006년)_공사_응집용교반기_원일기계_조달청 3" xfId="736"/>
    <cellStyle name="_강원지역본부(2006년)_공사_응집용교반기_원일기계_조달청 4" xfId="737"/>
    <cellStyle name="_강원지역본부(2006년)_공사_응집용교반기_원일기계_조달청 5" xfId="738"/>
    <cellStyle name="_강원지역본부(2006년)_공사_응집용교반기_원일기계_조달청 6" xfId="739"/>
    <cellStyle name="_강원지역본부(2006년)_공사_응집용교반기_원일기계_조달청 7" xfId="740"/>
    <cellStyle name="_강원지역본부(2006년)_공사_응집용교반기_원일기계_조달청 8" xfId="741"/>
    <cellStyle name="_강원지역본부(2006년)_공사_응집용교반기_원일기계_조달청 9" xfId="742"/>
    <cellStyle name="_강원지역본부(2006년)_공사_응집용교반기_원일기계_조달청_설치원가" xfId="743"/>
    <cellStyle name="_강원지역본부(2006년)_공사_응집용교반기_원일기계_조달청_설치원가 10" xfId="744"/>
    <cellStyle name="_강원지역본부(2006년)_공사_응집용교반기_원일기계_조달청_설치원가 2" xfId="745"/>
    <cellStyle name="_강원지역본부(2006년)_공사_응집용교반기_원일기계_조달청_설치원가 3" xfId="746"/>
    <cellStyle name="_강원지역본부(2006년)_공사_응집용교반기_원일기계_조달청_설치원가 4" xfId="747"/>
    <cellStyle name="_강원지역본부(2006년)_공사_응집용교반기_원일기계_조달청_설치원가 5" xfId="748"/>
    <cellStyle name="_강원지역본부(2006년)_공사_응집용교반기_원일기계_조달청_설치원가 6" xfId="749"/>
    <cellStyle name="_강원지역본부(2006년)_공사_응집용교반기_원일기계_조달청_설치원가 7" xfId="750"/>
    <cellStyle name="_강원지역본부(2006년)_공사_응집용교반기_원일기계_조달청_설치원가 8" xfId="751"/>
    <cellStyle name="_강원지역본부(2006년)_공사_응집용교반기_원일기계_조달청_설치원가 9" xfId="752"/>
    <cellStyle name="_강원지역본부(2006년)_공사_응집용교반기_원일기계_조달청_설치원가_청소년 승마운동 효과 측정 및 적정 프로그램 설계 연구용역" xfId="753"/>
    <cellStyle name="_강원지역본부(2006년)_공사_응집용교반기_원일기계_조달청_설치원가_한국경마의 질적도약을 위한 해외목장사업 타당성 조사 및 사업계획 수립 용역" xfId="754"/>
    <cellStyle name="_강원지역본부(2006년)_공사_응집용교반기_원일기계_조달청_설치원가_해외농업개발 농산물 물류 조사_한국농어촌공사" xfId="755"/>
    <cellStyle name="_강원지역본부(2006년)_공사_응집용교반기_원일기계_조달청_청소년 승마운동 효과 측정 및 적정 프로그램 설계 연구용역" xfId="756"/>
    <cellStyle name="_강원지역본부(2006년)_공사_응집용교반기_원일기계_조달청_한국경마의 질적도약을 위한 해외목장사업 타당성 조사 및 사업계획 수립 용역" xfId="757"/>
    <cellStyle name="_강원지역본부(2006년)_공사_응집용교반기_원일기계_조달청_해외농업개발 농산물 물류 조사_한국농어촌공사" xfId="758"/>
    <cellStyle name="_강원지역본부(2006년)_청소년 승마운동 효과 측정 및 적정 프로그램 설계 연구용역" xfId="759"/>
    <cellStyle name="_강원지역본부(2006년)_한국경마의 질적도약을 위한 해외목장사업 타당성 조사 및 사업계획 수립 용역" xfId="760"/>
    <cellStyle name="_강원지역본부(2006년)_해외농업개발 농산물 물류 조사_한국농어촌공사" xfId="761"/>
    <cellStyle name="_강원지역본부(2006년-051228)" xfId="762"/>
    <cellStyle name="_강원지역본부(2006년-051228) 10" xfId="763"/>
    <cellStyle name="_강원지역본부(2006년-051228) 2" xfId="764"/>
    <cellStyle name="_강원지역본부(2006년-051228) 3" xfId="765"/>
    <cellStyle name="_강원지역본부(2006년-051228) 4" xfId="766"/>
    <cellStyle name="_강원지역본부(2006년-051228) 5" xfId="767"/>
    <cellStyle name="_강원지역본부(2006년-051228) 6" xfId="768"/>
    <cellStyle name="_강원지역본부(2006년-051228) 7" xfId="769"/>
    <cellStyle name="_강원지역본부(2006년-051228) 8" xfId="770"/>
    <cellStyle name="_강원지역본부(2006년-051228) 9" xfId="771"/>
    <cellStyle name="_강원지역본부(2006년-051228)_1. 기계환경분야(0709)" xfId="772"/>
    <cellStyle name="_강원지역본부(2006년-051228)_1. 기계환경분야(0709) 10" xfId="773"/>
    <cellStyle name="_강원지역본부(2006년-051228)_1. 기계환경분야(0709) 2" xfId="774"/>
    <cellStyle name="_강원지역본부(2006년-051228)_1. 기계환경분야(0709) 3" xfId="775"/>
    <cellStyle name="_강원지역본부(2006년-051228)_1. 기계환경분야(0709) 4" xfId="776"/>
    <cellStyle name="_강원지역본부(2006년-051228)_1. 기계환경분야(0709) 5" xfId="777"/>
    <cellStyle name="_강원지역본부(2006년-051228)_1. 기계환경분야(0709) 6" xfId="778"/>
    <cellStyle name="_강원지역본부(2006년-051228)_1. 기계환경분야(0709) 7" xfId="779"/>
    <cellStyle name="_강원지역본부(2006년-051228)_1. 기계환경분야(0709) 8" xfId="780"/>
    <cellStyle name="_강원지역본부(2006년-051228)_1. 기계환경분야(0709) 9" xfId="781"/>
    <cellStyle name="_강원지역본부(2006년-051228)_1. 기계환경분야(0709)_1. 기계환경분야(0709)" xfId="782"/>
    <cellStyle name="_강원지역본부(2006년-051228)_1. 기계환경분야(0709)_1. 기계환경분야(0709) 10" xfId="783"/>
    <cellStyle name="_강원지역본부(2006년-051228)_1. 기계환경분야(0709)_1. 기계환경분야(0709) 2" xfId="784"/>
    <cellStyle name="_강원지역본부(2006년-051228)_1. 기계환경분야(0709)_1. 기계환경분야(0709) 3" xfId="785"/>
    <cellStyle name="_강원지역본부(2006년-051228)_1. 기계환경분야(0709)_1. 기계환경분야(0709) 4" xfId="786"/>
    <cellStyle name="_강원지역본부(2006년-051228)_1. 기계환경분야(0709)_1. 기계환경분야(0709) 5" xfId="787"/>
    <cellStyle name="_강원지역본부(2006년-051228)_1. 기계환경분야(0709)_1. 기계환경분야(0709) 6" xfId="788"/>
    <cellStyle name="_강원지역본부(2006년-051228)_1. 기계환경분야(0709)_1. 기계환경분야(0709) 7" xfId="789"/>
    <cellStyle name="_강원지역본부(2006년-051228)_1. 기계환경분야(0709)_1. 기계환경분야(0709) 8" xfId="790"/>
    <cellStyle name="_강원지역본부(2006년-051228)_1. 기계환경분야(0709)_1. 기계환경분야(0709) 9" xfId="791"/>
    <cellStyle name="_강원지역본부(2006년-051228)_1. 기계환경분야(0709)_1. 기계환경분야(0709)_공사_응집용교반기_원일기계_조달청" xfId="792"/>
    <cellStyle name="_강원지역본부(2006년-051228)_1. 기계환경분야(0709)_1. 기계환경분야(0709)_공사_응집용교반기_원일기계_조달청 10" xfId="793"/>
    <cellStyle name="_강원지역본부(2006년-051228)_1. 기계환경분야(0709)_1. 기계환경분야(0709)_공사_응집용교반기_원일기계_조달청 2" xfId="794"/>
    <cellStyle name="_강원지역본부(2006년-051228)_1. 기계환경분야(0709)_1. 기계환경분야(0709)_공사_응집용교반기_원일기계_조달청 3" xfId="795"/>
    <cellStyle name="_강원지역본부(2006년-051228)_1. 기계환경분야(0709)_1. 기계환경분야(0709)_공사_응집용교반기_원일기계_조달청 4" xfId="796"/>
    <cellStyle name="_강원지역본부(2006년-051228)_1. 기계환경분야(0709)_1. 기계환경분야(0709)_공사_응집용교반기_원일기계_조달청 5" xfId="797"/>
    <cellStyle name="_강원지역본부(2006년-051228)_1. 기계환경분야(0709)_1. 기계환경분야(0709)_공사_응집용교반기_원일기계_조달청 6" xfId="798"/>
    <cellStyle name="_강원지역본부(2006년-051228)_1. 기계환경분야(0709)_1. 기계환경분야(0709)_공사_응집용교반기_원일기계_조달청 7" xfId="799"/>
    <cellStyle name="_강원지역본부(2006년-051228)_1. 기계환경분야(0709)_1. 기계환경분야(0709)_공사_응집용교반기_원일기계_조달청 8" xfId="800"/>
    <cellStyle name="_강원지역본부(2006년-051228)_1. 기계환경분야(0709)_1. 기계환경분야(0709)_공사_응집용교반기_원일기계_조달청 9" xfId="801"/>
    <cellStyle name="_강원지역본부(2006년-051228)_1. 기계환경분야(0709)_1. 기계환경분야(0709)_공사_응집용교반기_원일기계_조달청_설치원가" xfId="802"/>
    <cellStyle name="_강원지역본부(2006년-051228)_1. 기계환경분야(0709)_1. 기계환경분야(0709)_공사_응집용교반기_원일기계_조달청_설치원가 10" xfId="803"/>
    <cellStyle name="_강원지역본부(2006년-051228)_1. 기계환경분야(0709)_1. 기계환경분야(0709)_공사_응집용교반기_원일기계_조달청_설치원가 2" xfId="804"/>
    <cellStyle name="_강원지역본부(2006년-051228)_1. 기계환경분야(0709)_1. 기계환경분야(0709)_공사_응집용교반기_원일기계_조달청_설치원가 3" xfId="805"/>
    <cellStyle name="_강원지역본부(2006년-051228)_1. 기계환경분야(0709)_1. 기계환경분야(0709)_공사_응집용교반기_원일기계_조달청_설치원가 4" xfId="806"/>
    <cellStyle name="_강원지역본부(2006년-051228)_1. 기계환경분야(0709)_1. 기계환경분야(0709)_공사_응집용교반기_원일기계_조달청_설치원가 5" xfId="807"/>
    <cellStyle name="_강원지역본부(2006년-051228)_1. 기계환경분야(0709)_1. 기계환경분야(0709)_공사_응집용교반기_원일기계_조달청_설치원가 6" xfId="808"/>
    <cellStyle name="_강원지역본부(2006년-051228)_1. 기계환경분야(0709)_1. 기계환경분야(0709)_공사_응집용교반기_원일기계_조달청_설치원가 7" xfId="809"/>
    <cellStyle name="_강원지역본부(2006년-051228)_1. 기계환경분야(0709)_1. 기계환경분야(0709)_공사_응집용교반기_원일기계_조달청_설치원가 8" xfId="810"/>
    <cellStyle name="_강원지역본부(2006년-051228)_1. 기계환경분야(0709)_1. 기계환경분야(0709)_공사_응집용교반기_원일기계_조달청_설치원가 9" xfId="811"/>
    <cellStyle name="_강원지역본부(2006년-051228)_1. 기계환경분야(0709)_1. 기계환경분야(0709)_공사_응집용교반기_원일기계_조달청_설치원가_청소년 승마운동 효과 측정 및 적정 프로그램 설계 연구용역" xfId="812"/>
    <cellStyle name="_강원지역본부(2006년-051228)_1. 기계환경분야(0709)_1. 기계환경분야(0709)_공사_응집용교반기_원일기계_조달청_설치원가_한국경마의 질적도약을 위한 해외목장사업 타당성 조사 및 사업계획 수립 용역" xfId="813"/>
    <cellStyle name="_강원지역본부(2006년-051228)_1. 기계환경분야(0709)_1. 기계환경분야(0709)_공사_응집용교반기_원일기계_조달청_설치원가_해외농업개발 농산물 물류 조사_한국농어촌공사" xfId="814"/>
    <cellStyle name="_강원지역본부(2006년-051228)_1. 기계환경분야(0709)_1. 기계환경분야(0709)_공사_응집용교반기_원일기계_조달청_청소년 승마운동 효과 측정 및 적정 프로그램 설계 연구용역" xfId="815"/>
    <cellStyle name="_강원지역본부(2006년-051228)_1. 기계환경분야(0709)_1. 기계환경분야(0709)_공사_응집용교반기_원일기계_조달청_한국경마의 질적도약을 위한 해외목장사업 타당성 조사 및 사업계획 수립 용역" xfId="816"/>
    <cellStyle name="_강원지역본부(2006년-051228)_1. 기계환경분야(0709)_1. 기계환경분야(0709)_공사_응집용교반기_원일기계_조달청_해외농업개발 농산물 물류 조사_한국농어촌공사" xfId="817"/>
    <cellStyle name="_강원지역본부(2006년-051228)_1. 기계환경분야(0709)_1. 기계환경분야(0709)_청소년 승마운동 효과 측정 및 적정 프로그램 설계 연구용역" xfId="818"/>
    <cellStyle name="_강원지역본부(2006년-051228)_1. 기계환경분야(0709)_1. 기계환경분야(0709)_한국경마의 질적도약을 위한 해외목장사업 타당성 조사 및 사업계획 수립 용역" xfId="819"/>
    <cellStyle name="_강원지역본부(2006년-051228)_1. 기계환경분야(0709)_1. 기계환경분야(0709)_해외농업개발 농산물 물류 조사_한국농어촌공사" xfId="820"/>
    <cellStyle name="_강원지역본부(2006년-051228)_1. 기계환경분야(0709)_1. 기계환경분야(제조)" xfId="821"/>
    <cellStyle name="_강원지역본부(2006년-051228)_1. 기계환경분야(0709)_1. 기계환경분야(제조) 10" xfId="822"/>
    <cellStyle name="_강원지역본부(2006년-051228)_1. 기계환경분야(0709)_1. 기계환경분야(제조) 2" xfId="823"/>
    <cellStyle name="_강원지역본부(2006년-051228)_1. 기계환경분야(0709)_1. 기계환경분야(제조) 3" xfId="824"/>
    <cellStyle name="_강원지역본부(2006년-051228)_1. 기계환경분야(0709)_1. 기계환경분야(제조) 4" xfId="825"/>
    <cellStyle name="_강원지역본부(2006년-051228)_1. 기계환경분야(0709)_1. 기계환경분야(제조) 5" xfId="826"/>
    <cellStyle name="_강원지역본부(2006년-051228)_1. 기계환경분야(0709)_1. 기계환경분야(제조) 6" xfId="827"/>
    <cellStyle name="_강원지역본부(2006년-051228)_1. 기계환경분야(0709)_1. 기계환경분야(제조) 7" xfId="828"/>
    <cellStyle name="_강원지역본부(2006년-051228)_1. 기계환경분야(0709)_1. 기계환경분야(제조) 8" xfId="829"/>
    <cellStyle name="_강원지역본부(2006년-051228)_1. 기계환경분야(0709)_1. 기계환경분야(제조) 9" xfId="830"/>
    <cellStyle name="_강원지역본부(2006년-051228)_1. 기계환경분야(0709)_1. 기계환경분야(제조)_공사_응집용교반기_원일기계_조달청" xfId="831"/>
    <cellStyle name="_강원지역본부(2006년-051228)_1. 기계환경분야(0709)_1. 기계환경분야(제조)_공사_응집용교반기_원일기계_조달청 10" xfId="832"/>
    <cellStyle name="_강원지역본부(2006년-051228)_1. 기계환경분야(0709)_1. 기계환경분야(제조)_공사_응집용교반기_원일기계_조달청 2" xfId="833"/>
    <cellStyle name="_강원지역본부(2006년-051228)_1. 기계환경분야(0709)_1. 기계환경분야(제조)_공사_응집용교반기_원일기계_조달청 3" xfId="834"/>
    <cellStyle name="_강원지역본부(2006년-051228)_1. 기계환경분야(0709)_1. 기계환경분야(제조)_공사_응집용교반기_원일기계_조달청 4" xfId="835"/>
    <cellStyle name="_강원지역본부(2006년-051228)_1. 기계환경분야(0709)_1. 기계환경분야(제조)_공사_응집용교반기_원일기계_조달청 5" xfId="836"/>
    <cellStyle name="_강원지역본부(2006년-051228)_1. 기계환경분야(0709)_1. 기계환경분야(제조)_공사_응집용교반기_원일기계_조달청 6" xfId="837"/>
    <cellStyle name="_강원지역본부(2006년-051228)_1. 기계환경분야(0709)_1. 기계환경분야(제조)_공사_응집용교반기_원일기계_조달청 7" xfId="838"/>
    <cellStyle name="_강원지역본부(2006년-051228)_1. 기계환경분야(0709)_1. 기계환경분야(제조)_공사_응집용교반기_원일기계_조달청 8" xfId="839"/>
    <cellStyle name="_강원지역본부(2006년-051228)_1. 기계환경분야(0709)_1. 기계환경분야(제조)_공사_응집용교반기_원일기계_조달청 9" xfId="840"/>
    <cellStyle name="_강원지역본부(2006년-051228)_1. 기계환경분야(0709)_1. 기계환경분야(제조)_공사_응집용교반기_원일기계_조달청_설치원가" xfId="841"/>
    <cellStyle name="_강원지역본부(2006년-051228)_1. 기계환경분야(0709)_1. 기계환경분야(제조)_공사_응집용교반기_원일기계_조달청_설치원가 10" xfId="842"/>
    <cellStyle name="_강원지역본부(2006년-051228)_1. 기계환경분야(0709)_1. 기계환경분야(제조)_공사_응집용교반기_원일기계_조달청_설치원가 2" xfId="843"/>
    <cellStyle name="_강원지역본부(2006년-051228)_1. 기계환경분야(0709)_1. 기계환경분야(제조)_공사_응집용교반기_원일기계_조달청_설치원가 3" xfId="844"/>
    <cellStyle name="_강원지역본부(2006년-051228)_1. 기계환경분야(0709)_1. 기계환경분야(제조)_공사_응집용교반기_원일기계_조달청_설치원가 4" xfId="845"/>
    <cellStyle name="_강원지역본부(2006년-051228)_1. 기계환경분야(0709)_1. 기계환경분야(제조)_공사_응집용교반기_원일기계_조달청_설치원가 5" xfId="846"/>
    <cellStyle name="_강원지역본부(2006년-051228)_1. 기계환경분야(0709)_1. 기계환경분야(제조)_공사_응집용교반기_원일기계_조달청_설치원가 6" xfId="847"/>
    <cellStyle name="_강원지역본부(2006년-051228)_1. 기계환경분야(0709)_1. 기계환경분야(제조)_공사_응집용교반기_원일기계_조달청_설치원가 7" xfId="848"/>
    <cellStyle name="_강원지역본부(2006년-051228)_1. 기계환경분야(0709)_1. 기계환경분야(제조)_공사_응집용교반기_원일기계_조달청_설치원가 8" xfId="849"/>
    <cellStyle name="_강원지역본부(2006년-051228)_1. 기계환경분야(0709)_1. 기계환경분야(제조)_공사_응집용교반기_원일기계_조달청_설치원가 9" xfId="850"/>
    <cellStyle name="_강원지역본부(2006년-051228)_1. 기계환경분야(0709)_1. 기계환경분야(제조)_공사_응집용교반기_원일기계_조달청_설치원가_청소년 승마운동 효과 측정 및 적정 프로그램 설계 연구용역" xfId="851"/>
    <cellStyle name="_강원지역본부(2006년-051228)_1. 기계환경분야(0709)_1. 기계환경분야(제조)_공사_응집용교반기_원일기계_조달청_설치원가_한국경마의 질적도약을 위한 해외목장사업 타당성 조사 및 사업계획 수립 용역" xfId="852"/>
    <cellStyle name="_강원지역본부(2006년-051228)_1. 기계환경분야(0709)_1. 기계환경분야(제조)_공사_응집용교반기_원일기계_조달청_설치원가_해외농업개발 농산물 물류 조사_한국농어촌공사" xfId="853"/>
    <cellStyle name="_강원지역본부(2006년-051228)_1. 기계환경분야(0709)_1. 기계환경분야(제조)_공사_응집용교반기_원일기계_조달청_청소년 승마운동 효과 측정 및 적정 프로그램 설계 연구용역" xfId="854"/>
    <cellStyle name="_강원지역본부(2006년-051228)_1. 기계환경분야(0709)_1. 기계환경분야(제조)_공사_응집용교반기_원일기계_조달청_한국경마의 질적도약을 위한 해외목장사업 타당성 조사 및 사업계획 수립 용역" xfId="855"/>
    <cellStyle name="_강원지역본부(2006년-051228)_1. 기계환경분야(0709)_1. 기계환경분야(제조)_공사_응집용교반기_원일기계_조달청_해외농업개발 농산물 물류 조사_한국농어촌공사" xfId="856"/>
    <cellStyle name="_강원지역본부(2006년-051228)_1. 기계환경분야(0709)_1. 기계환경분야(제조)_청소년 승마운동 효과 측정 및 적정 프로그램 설계 연구용역" xfId="857"/>
    <cellStyle name="_강원지역본부(2006년-051228)_1. 기계환경분야(0709)_1. 기계환경분야(제조)_한국경마의 질적도약을 위한 해외목장사업 타당성 조사 및 사업계획 수립 용역" xfId="858"/>
    <cellStyle name="_강원지역본부(2006년-051228)_1. 기계환경분야(0709)_1. 기계환경분야(제조)_해외농업개발 농산물 물류 조사_한국농어촌공사" xfId="859"/>
    <cellStyle name="_강원지역본부(2006년-051228)_1. 기계환경분야(0709)_공사_응집용교반기_원일기계_조달청" xfId="860"/>
    <cellStyle name="_강원지역본부(2006년-051228)_1. 기계환경분야(0709)_공사_응집용교반기_원일기계_조달청 10" xfId="861"/>
    <cellStyle name="_강원지역본부(2006년-051228)_1. 기계환경분야(0709)_공사_응집용교반기_원일기계_조달청 2" xfId="862"/>
    <cellStyle name="_강원지역본부(2006년-051228)_1. 기계환경분야(0709)_공사_응집용교반기_원일기계_조달청 3" xfId="863"/>
    <cellStyle name="_강원지역본부(2006년-051228)_1. 기계환경분야(0709)_공사_응집용교반기_원일기계_조달청 4" xfId="864"/>
    <cellStyle name="_강원지역본부(2006년-051228)_1. 기계환경분야(0709)_공사_응집용교반기_원일기계_조달청 5" xfId="865"/>
    <cellStyle name="_강원지역본부(2006년-051228)_1. 기계환경분야(0709)_공사_응집용교반기_원일기계_조달청 6" xfId="866"/>
    <cellStyle name="_강원지역본부(2006년-051228)_1. 기계환경분야(0709)_공사_응집용교반기_원일기계_조달청 7" xfId="867"/>
    <cellStyle name="_강원지역본부(2006년-051228)_1. 기계환경분야(0709)_공사_응집용교반기_원일기계_조달청 8" xfId="868"/>
    <cellStyle name="_강원지역본부(2006년-051228)_1. 기계환경분야(0709)_공사_응집용교반기_원일기계_조달청 9" xfId="869"/>
    <cellStyle name="_강원지역본부(2006년-051228)_1. 기계환경분야(0709)_공사_응집용교반기_원일기계_조달청_설치원가" xfId="870"/>
    <cellStyle name="_강원지역본부(2006년-051228)_1. 기계환경분야(0709)_공사_응집용교반기_원일기계_조달청_설치원가 10" xfId="871"/>
    <cellStyle name="_강원지역본부(2006년-051228)_1. 기계환경분야(0709)_공사_응집용교반기_원일기계_조달청_설치원가 2" xfId="872"/>
    <cellStyle name="_강원지역본부(2006년-051228)_1. 기계환경분야(0709)_공사_응집용교반기_원일기계_조달청_설치원가 3" xfId="873"/>
    <cellStyle name="_강원지역본부(2006년-051228)_1. 기계환경분야(0709)_공사_응집용교반기_원일기계_조달청_설치원가 4" xfId="874"/>
    <cellStyle name="_강원지역본부(2006년-051228)_1. 기계환경분야(0709)_공사_응집용교반기_원일기계_조달청_설치원가 5" xfId="875"/>
    <cellStyle name="_강원지역본부(2006년-051228)_1. 기계환경분야(0709)_공사_응집용교반기_원일기계_조달청_설치원가 6" xfId="876"/>
    <cellStyle name="_강원지역본부(2006년-051228)_1. 기계환경분야(0709)_공사_응집용교반기_원일기계_조달청_설치원가 7" xfId="877"/>
    <cellStyle name="_강원지역본부(2006년-051228)_1. 기계환경분야(0709)_공사_응집용교반기_원일기계_조달청_설치원가 8" xfId="878"/>
    <cellStyle name="_강원지역본부(2006년-051228)_1. 기계환경분야(0709)_공사_응집용교반기_원일기계_조달청_설치원가 9" xfId="879"/>
    <cellStyle name="_강원지역본부(2006년-051228)_1. 기계환경분야(0709)_공사_응집용교반기_원일기계_조달청_설치원가_청소년 승마운동 효과 측정 및 적정 프로그램 설계 연구용역" xfId="880"/>
    <cellStyle name="_강원지역본부(2006년-051228)_1. 기계환경분야(0709)_공사_응집용교반기_원일기계_조달청_설치원가_한국경마의 질적도약을 위한 해외목장사업 타당성 조사 및 사업계획 수립 용역" xfId="881"/>
    <cellStyle name="_강원지역본부(2006년-051228)_1. 기계환경분야(0709)_공사_응집용교반기_원일기계_조달청_설치원가_해외농업개발 농산물 물류 조사_한국농어촌공사" xfId="882"/>
    <cellStyle name="_강원지역본부(2006년-051228)_1. 기계환경분야(0709)_공사_응집용교반기_원일기계_조달청_청소년 승마운동 효과 측정 및 적정 프로그램 설계 연구용역" xfId="883"/>
    <cellStyle name="_강원지역본부(2006년-051228)_1. 기계환경분야(0709)_공사_응집용교반기_원일기계_조달청_한국경마의 질적도약을 위한 해외목장사업 타당성 조사 및 사업계획 수립 용역" xfId="884"/>
    <cellStyle name="_강원지역본부(2006년-051228)_1. 기계환경분야(0709)_공사_응집용교반기_원일기계_조달청_해외농업개발 농산물 물류 조사_한국농어촌공사" xfId="885"/>
    <cellStyle name="_강원지역본부(2006년-051228)_1. 기계환경분야(0709)_청소년 승마운동 효과 측정 및 적정 프로그램 설계 연구용역" xfId="886"/>
    <cellStyle name="_강원지역본부(2006년-051228)_1. 기계환경분야(0709)_한국경마의 질적도약을 위한 해외목장사업 타당성 조사 및 사업계획 수립 용역" xfId="887"/>
    <cellStyle name="_강원지역본부(2006년-051228)_1. 기계환경분야(0709)_해외농업개발 농산물 물류 조사_한국농어촌공사" xfId="888"/>
    <cellStyle name="_강원지역본부(2006년-051228)_공사_응집용교반기_원일기계_조달청" xfId="889"/>
    <cellStyle name="_강원지역본부(2006년-051228)_공사_응집용교반기_원일기계_조달청 10" xfId="890"/>
    <cellStyle name="_강원지역본부(2006년-051228)_공사_응집용교반기_원일기계_조달청 2" xfId="891"/>
    <cellStyle name="_강원지역본부(2006년-051228)_공사_응집용교반기_원일기계_조달청 3" xfId="892"/>
    <cellStyle name="_강원지역본부(2006년-051228)_공사_응집용교반기_원일기계_조달청 4" xfId="893"/>
    <cellStyle name="_강원지역본부(2006년-051228)_공사_응집용교반기_원일기계_조달청 5" xfId="894"/>
    <cellStyle name="_강원지역본부(2006년-051228)_공사_응집용교반기_원일기계_조달청 6" xfId="895"/>
    <cellStyle name="_강원지역본부(2006년-051228)_공사_응집용교반기_원일기계_조달청 7" xfId="896"/>
    <cellStyle name="_강원지역본부(2006년-051228)_공사_응집용교반기_원일기계_조달청 8" xfId="897"/>
    <cellStyle name="_강원지역본부(2006년-051228)_공사_응집용교반기_원일기계_조달청 9" xfId="898"/>
    <cellStyle name="_강원지역본부(2006년-051228)_공사_응집용교반기_원일기계_조달청_설치원가" xfId="899"/>
    <cellStyle name="_강원지역본부(2006년-051228)_공사_응집용교반기_원일기계_조달청_설치원가 10" xfId="900"/>
    <cellStyle name="_강원지역본부(2006년-051228)_공사_응집용교반기_원일기계_조달청_설치원가 2" xfId="901"/>
    <cellStyle name="_강원지역본부(2006년-051228)_공사_응집용교반기_원일기계_조달청_설치원가 3" xfId="902"/>
    <cellStyle name="_강원지역본부(2006년-051228)_공사_응집용교반기_원일기계_조달청_설치원가 4" xfId="903"/>
    <cellStyle name="_강원지역본부(2006년-051228)_공사_응집용교반기_원일기계_조달청_설치원가 5" xfId="904"/>
    <cellStyle name="_강원지역본부(2006년-051228)_공사_응집용교반기_원일기계_조달청_설치원가 6" xfId="905"/>
    <cellStyle name="_강원지역본부(2006년-051228)_공사_응집용교반기_원일기계_조달청_설치원가 7" xfId="906"/>
    <cellStyle name="_강원지역본부(2006년-051228)_공사_응집용교반기_원일기계_조달청_설치원가 8" xfId="907"/>
    <cellStyle name="_강원지역본부(2006년-051228)_공사_응집용교반기_원일기계_조달청_설치원가 9" xfId="908"/>
    <cellStyle name="_강원지역본부(2006년-051228)_공사_응집용교반기_원일기계_조달청_설치원가_청소년 승마운동 효과 측정 및 적정 프로그램 설계 연구용역" xfId="909"/>
    <cellStyle name="_강원지역본부(2006년-051228)_공사_응집용교반기_원일기계_조달청_설치원가_한국경마의 질적도약을 위한 해외목장사업 타당성 조사 및 사업계획 수립 용역" xfId="910"/>
    <cellStyle name="_강원지역본부(2006년-051228)_공사_응집용교반기_원일기계_조달청_설치원가_해외농업개발 농산물 물류 조사_한국농어촌공사" xfId="911"/>
    <cellStyle name="_강원지역본부(2006년-051228)_공사_응집용교반기_원일기계_조달청_청소년 승마운동 효과 측정 및 적정 프로그램 설계 연구용역" xfId="912"/>
    <cellStyle name="_강원지역본부(2006년-051228)_공사_응집용교반기_원일기계_조달청_한국경마의 질적도약을 위한 해외목장사업 타당성 조사 및 사업계획 수립 용역" xfId="913"/>
    <cellStyle name="_강원지역본부(2006년-051228)_공사_응집용교반기_원일기계_조달청_해외농업개발 농산물 물류 조사_한국농어촌공사" xfId="914"/>
    <cellStyle name="_강원지역본부(2006년-051228)_청소년 승마운동 효과 측정 및 적정 프로그램 설계 연구용역" xfId="915"/>
    <cellStyle name="_강원지역본부(2006년-051228)_한국경마의 질적도약을 위한 해외목장사업 타당성 조사 및 사업계획 수립 용역" xfId="916"/>
    <cellStyle name="_강원지역본부(2006년-051228)_해외농업개발 농산물 물류 조사_한국농어촌공사" xfId="917"/>
    <cellStyle name="_강원지역본부(2006년-060102)" xfId="918"/>
    <cellStyle name="_강원지역본부(2006년-060102) 10" xfId="919"/>
    <cellStyle name="_강원지역본부(2006년-060102) 2" xfId="920"/>
    <cellStyle name="_강원지역본부(2006년-060102) 3" xfId="921"/>
    <cellStyle name="_강원지역본부(2006년-060102) 4" xfId="922"/>
    <cellStyle name="_강원지역본부(2006년-060102) 5" xfId="923"/>
    <cellStyle name="_강원지역본부(2006년-060102) 6" xfId="924"/>
    <cellStyle name="_강원지역본부(2006년-060102) 7" xfId="925"/>
    <cellStyle name="_강원지역본부(2006년-060102) 8" xfId="926"/>
    <cellStyle name="_강원지역본부(2006년-060102) 9" xfId="927"/>
    <cellStyle name="_강원지역본부(2006년-060102)_1. 기계환경분야(0709)" xfId="928"/>
    <cellStyle name="_강원지역본부(2006년-060102)_1. 기계환경분야(0709) 10" xfId="929"/>
    <cellStyle name="_강원지역본부(2006년-060102)_1. 기계환경분야(0709) 2" xfId="930"/>
    <cellStyle name="_강원지역본부(2006년-060102)_1. 기계환경분야(0709) 3" xfId="931"/>
    <cellStyle name="_강원지역본부(2006년-060102)_1. 기계환경분야(0709) 4" xfId="932"/>
    <cellStyle name="_강원지역본부(2006년-060102)_1. 기계환경분야(0709) 5" xfId="933"/>
    <cellStyle name="_강원지역본부(2006년-060102)_1. 기계환경분야(0709) 6" xfId="934"/>
    <cellStyle name="_강원지역본부(2006년-060102)_1. 기계환경분야(0709) 7" xfId="935"/>
    <cellStyle name="_강원지역본부(2006년-060102)_1. 기계환경분야(0709) 8" xfId="936"/>
    <cellStyle name="_강원지역본부(2006년-060102)_1. 기계환경분야(0709) 9" xfId="937"/>
    <cellStyle name="_강원지역본부(2006년-060102)_1. 기계환경분야(0709)_1. 기계환경분야(0709)" xfId="938"/>
    <cellStyle name="_강원지역본부(2006년-060102)_1. 기계환경분야(0709)_1. 기계환경분야(0709) 10" xfId="939"/>
    <cellStyle name="_강원지역본부(2006년-060102)_1. 기계환경분야(0709)_1. 기계환경분야(0709) 2" xfId="940"/>
    <cellStyle name="_강원지역본부(2006년-060102)_1. 기계환경분야(0709)_1. 기계환경분야(0709) 3" xfId="941"/>
    <cellStyle name="_강원지역본부(2006년-060102)_1. 기계환경분야(0709)_1. 기계환경분야(0709) 4" xfId="942"/>
    <cellStyle name="_강원지역본부(2006년-060102)_1. 기계환경분야(0709)_1. 기계환경분야(0709) 5" xfId="943"/>
    <cellStyle name="_강원지역본부(2006년-060102)_1. 기계환경분야(0709)_1. 기계환경분야(0709) 6" xfId="944"/>
    <cellStyle name="_강원지역본부(2006년-060102)_1. 기계환경분야(0709)_1. 기계환경분야(0709) 7" xfId="945"/>
    <cellStyle name="_강원지역본부(2006년-060102)_1. 기계환경분야(0709)_1. 기계환경분야(0709) 8" xfId="946"/>
    <cellStyle name="_강원지역본부(2006년-060102)_1. 기계환경분야(0709)_1. 기계환경분야(0709) 9" xfId="947"/>
    <cellStyle name="_강원지역본부(2006년-060102)_1. 기계환경분야(0709)_1. 기계환경분야(0709)_공사_응집용교반기_원일기계_조달청" xfId="948"/>
    <cellStyle name="_강원지역본부(2006년-060102)_1. 기계환경분야(0709)_1. 기계환경분야(0709)_공사_응집용교반기_원일기계_조달청 10" xfId="949"/>
    <cellStyle name="_강원지역본부(2006년-060102)_1. 기계환경분야(0709)_1. 기계환경분야(0709)_공사_응집용교반기_원일기계_조달청 2" xfId="950"/>
    <cellStyle name="_강원지역본부(2006년-060102)_1. 기계환경분야(0709)_1. 기계환경분야(0709)_공사_응집용교반기_원일기계_조달청 3" xfId="951"/>
    <cellStyle name="_강원지역본부(2006년-060102)_1. 기계환경분야(0709)_1. 기계환경분야(0709)_공사_응집용교반기_원일기계_조달청 4" xfId="952"/>
    <cellStyle name="_강원지역본부(2006년-060102)_1. 기계환경분야(0709)_1. 기계환경분야(0709)_공사_응집용교반기_원일기계_조달청 5" xfId="953"/>
    <cellStyle name="_강원지역본부(2006년-060102)_1. 기계환경분야(0709)_1. 기계환경분야(0709)_공사_응집용교반기_원일기계_조달청 6" xfId="954"/>
    <cellStyle name="_강원지역본부(2006년-060102)_1. 기계환경분야(0709)_1. 기계환경분야(0709)_공사_응집용교반기_원일기계_조달청 7" xfId="955"/>
    <cellStyle name="_강원지역본부(2006년-060102)_1. 기계환경분야(0709)_1. 기계환경분야(0709)_공사_응집용교반기_원일기계_조달청 8" xfId="956"/>
    <cellStyle name="_강원지역본부(2006년-060102)_1. 기계환경분야(0709)_1. 기계환경분야(0709)_공사_응집용교반기_원일기계_조달청 9" xfId="957"/>
    <cellStyle name="_강원지역본부(2006년-060102)_1. 기계환경분야(0709)_1. 기계환경분야(0709)_공사_응집용교반기_원일기계_조달청_설치원가" xfId="958"/>
    <cellStyle name="_강원지역본부(2006년-060102)_1. 기계환경분야(0709)_1. 기계환경분야(0709)_공사_응집용교반기_원일기계_조달청_설치원가 10" xfId="959"/>
    <cellStyle name="_강원지역본부(2006년-060102)_1. 기계환경분야(0709)_1. 기계환경분야(0709)_공사_응집용교반기_원일기계_조달청_설치원가 2" xfId="960"/>
    <cellStyle name="_강원지역본부(2006년-060102)_1. 기계환경분야(0709)_1. 기계환경분야(0709)_공사_응집용교반기_원일기계_조달청_설치원가 3" xfId="961"/>
    <cellStyle name="_강원지역본부(2006년-060102)_1. 기계환경분야(0709)_1. 기계환경분야(0709)_공사_응집용교반기_원일기계_조달청_설치원가 4" xfId="962"/>
    <cellStyle name="_강원지역본부(2006년-060102)_1. 기계환경분야(0709)_1. 기계환경분야(0709)_공사_응집용교반기_원일기계_조달청_설치원가 5" xfId="963"/>
    <cellStyle name="_강원지역본부(2006년-060102)_1. 기계환경분야(0709)_1. 기계환경분야(0709)_공사_응집용교반기_원일기계_조달청_설치원가 6" xfId="964"/>
    <cellStyle name="_강원지역본부(2006년-060102)_1. 기계환경분야(0709)_1. 기계환경분야(0709)_공사_응집용교반기_원일기계_조달청_설치원가 7" xfId="965"/>
    <cellStyle name="_강원지역본부(2006년-060102)_1. 기계환경분야(0709)_1. 기계환경분야(0709)_공사_응집용교반기_원일기계_조달청_설치원가 8" xfId="966"/>
    <cellStyle name="_강원지역본부(2006년-060102)_1. 기계환경분야(0709)_1. 기계환경분야(0709)_공사_응집용교반기_원일기계_조달청_설치원가 9" xfId="967"/>
    <cellStyle name="_강원지역본부(2006년-060102)_1. 기계환경분야(0709)_1. 기계환경분야(0709)_공사_응집용교반기_원일기계_조달청_설치원가_청소년 승마운동 효과 측정 및 적정 프로그램 설계 연구용역" xfId="968"/>
    <cellStyle name="_강원지역본부(2006년-060102)_1. 기계환경분야(0709)_1. 기계환경분야(0709)_공사_응집용교반기_원일기계_조달청_설치원가_한국경마의 질적도약을 위한 해외목장사업 타당성 조사 및 사업계획 수립 용역" xfId="969"/>
    <cellStyle name="_강원지역본부(2006년-060102)_1. 기계환경분야(0709)_1. 기계환경분야(0709)_공사_응집용교반기_원일기계_조달청_설치원가_해외농업개발 농산물 물류 조사_한국농어촌공사" xfId="970"/>
    <cellStyle name="_강원지역본부(2006년-060102)_1. 기계환경분야(0709)_1. 기계환경분야(0709)_공사_응집용교반기_원일기계_조달청_청소년 승마운동 효과 측정 및 적정 프로그램 설계 연구용역" xfId="971"/>
    <cellStyle name="_강원지역본부(2006년-060102)_1. 기계환경분야(0709)_1. 기계환경분야(0709)_공사_응집용교반기_원일기계_조달청_한국경마의 질적도약을 위한 해외목장사업 타당성 조사 및 사업계획 수립 용역" xfId="972"/>
    <cellStyle name="_강원지역본부(2006년-060102)_1. 기계환경분야(0709)_1. 기계환경분야(0709)_공사_응집용교반기_원일기계_조달청_해외농업개발 농산물 물류 조사_한국농어촌공사" xfId="973"/>
    <cellStyle name="_강원지역본부(2006년-060102)_1. 기계환경분야(0709)_1. 기계환경분야(0709)_청소년 승마운동 효과 측정 및 적정 프로그램 설계 연구용역" xfId="974"/>
    <cellStyle name="_강원지역본부(2006년-060102)_1. 기계환경분야(0709)_1. 기계환경분야(0709)_한국경마의 질적도약을 위한 해외목장사업 타당성 조사 및 사업계획 수립 용역" xfId="975"/>
    <cellStyle name="_강원지역본부(2006년-060102)_1. 기계환경분야(0709)_1. 기계환경분야(0709)_해외농업개발 농산물 물류 조사_한국농어촌공사" xfId="976"/>
    <cellStyle name="_강원지역본부(2006년-060102)_1. 기계환경분야(0709)_1. 기계환경분야(제조)" xfId="977"/>
    <cellStyle name="_강원지역본부(2006년-060102)_1. 기계환경분야(0709)_1. 기계환경분야(제조) 10" xfId="978"/>
    <cellStyle name="_강원지역본부(2006년-060102)_1. 기계환경분야(0709)_1. 기계환경분야(제조) 2" xfId="979"/>
    <cellStyle name="_강원지역본부(2006년-060102)_1. 기계환경분야(0709)_1. 기계환경분야(제조) 3" xfId="980"/>
    <cellStyle name="_강원지역본부(2006년-060102)_1. 기계환경분야(0709)_1. 기계환경분야(제조) 4" xfId="981"/>
    <cellStyle name="_강원지역본부(2006년-060102)_1. 기계환경분야(0709)_1. 기계환경분야(제조) 5" xfId="982"/>
    <cellStyle name="_강원지역본부(2006년-060102)_1. 기계환경분야(0709)_1. 기계환경분야(제조) 6" xfId="983"/>
    <cellStyle name="_강원지역본부(2006년-060102)_1. 기계환경분야(0709)_1. 기계환경분야(제조) 7" xfId="984"/>
    <cellStyle name="_강원지역본부(2006년-060102)_1. 기계환경분야(0709)_1. 기계환경분야(제조) 8" xfId="985"/>
    <cellStyle name="_강원지역본부(2006년-060102)_1. 기계환경분야(0709)_1. 기계환경분야(제조) 9" xfId="986"/>
    <cellStyle name="_강원지역본부(2006년-060102)_1. 기계환경분야(0709)_1. 기계환경분야(제조)_공사_응집용교반기_원일기계_조달청" xfId="987"/>
    <cellStyle name="_강원지역본부(2006년-060102)_1. 기계환경분야(0709)_1. 기계환경분야(제조)_공사_응집용교반기_원일기계_조달청 10" xfId="988"/>
    <cellStyle name="_강원지역본부(2006년-060102)_1. 기계환경분야(0709)_1. 기계환경분야(제조)_공사_응집용교반기_원일기계_조달청 2" xfId="989"/>
    <cellStyle name="_강원지역본부(2006년-060102)_1. 기계환경분야(0709)_1. 기계환경분야(제조)_공사_응집용교반기_원일기계_조달청 3" xfId="990"/>
    <cellStyle name="_강원지역본부(2006년-060102)_1. 기계환경분야(0709)_1. 기계환경분야(제조)_공사_응집용교반기_원일기계_조달청 4" xfId="991"/>
    <cellStyle name="_강원지역본부(2006년-060102)_1. 기계환경분야(0709)_1. 기계환경분야(제조)_공사_응집용교반기_원일기계_조달청 5" xfId="992"/>
    <cellStyle name="_강원지역본부(2006년-060102)_1. 기계환경분야(0709)_1. 기계환경분야(제조)_공사_응집용교반기_원일기계_조달청 6" xfId="993"/>
    <cellStyle name="_강원지역본부(2006년-060102)_1. 기계환경분야(0709)_1. 기계환경분야(제조)_공사_응집용교반기_원일기계_조달청 7" xfId="994"/>
    <cellStyle name="_강원지역본부(2006년-060102)_1. 기계환경분야(0709)_1. 기계환경분야(제조)_공사_응집용교반기_원일기계_조달청 8" xfId="995"/>
    <cellStyle name="_강원지역본부(2006년-060102)_1. 기계환경분야(0709)_1. 기계환경분야(제조)_공사_응집용교반기_원일기계_조달청 9" xfId="996"/>
    <cellStyle name="_강원지역본부(2006년-060102)_1. 기계환경분야(0709)_1. 기계환경분야(제조)_공사_응집용교반기_원일기계_조달청_설치원가" xfId="997"/>
    <cellStyle name="_강원지역본부(2006년-060102)_1. 기계환경분야(0709)_1. 기계환경분야(제조)_공사_응집용교반기_원일기계_조달청_설치원가 10" xfId="998"/>
    <cellStyle name="_강원지역본부(2006년-060102)_1. 기계환경분야(0709)_1. 기계환경분야(제조)_공사_응집용교반기_원일기계_조달청_설치원가 2" xfId="999"/>
    <cellStyle name="_강원지역본부(2006년-060102)_1. 기계환경분야(0709)_1. 기계환경분야(제조)_공사_응집용교반기_원일기계_조달청_설치원가 3" xfId="1000"/>
    <cellStyle name="_강원지역본부(2006년-060102)_1. 기계환경분야(0709)_1. 기계환경분야(제조)_공사_응집용교반기_원일기계_조달청_설치원가 4" xfId="1001"/>
    <cellStyle name="_강원지역본부(2006년-060102)_1. 기계환경분야(0709)_1. 기계환경분야(제조)_공사_응집용교반기_원일기계_조달청_설치원가 5" xfId="1002"/>
    <cellStyle name="_강원지역본부(2006년-060102)_1. 기계환경분야(0709)_1. 기계환경분야(제조)_공사_응집용교반기_원일기계_조달청_설치원가 6" xfId="1003"/>
    <cellStyle name="_강원지역본부(2006년-060102)_1. 기계환경분야(0709)_1. 기계환경분야(제조)_공사_응집용교반기_원일기계_조달청_설치원가 7" xfId="1004"/>
    <cellStyle name="_강원지역본부(2006년-060102)_1. 기계환경분야(0709)_1. 기계환경분야(제조)_공사_응집용교반기_원일기계_조달청_설치원가 8" xfId="1005"/>
    <cellStyle name="_강원지역본부(2006년-060102)_1. 기계환경분야(0709)_1. 기계환경분야(제조)_공사_응집용교반기_원일기계_조달청_설치원가 9" xfId="1006"/>
    <cellStyle name="_강원지역본부(2006년-060102)_1. 기계환경분야(0709)_1. 기계환경분야(제조)_공사_응집용교반기_원일기계_조달청_설치원가_청소년 승마운동 효과 측정 및 적정 프로그램 설계 연구용역" xfId="1007"/>
    <cellStyle name="_강원지역본부(2006년-060102)_1. 기계환경분야(0709)_1. 기계환경분야(제조)_공사_응집용교반기_원일기계_조달청_설치원가_한국경마의 질적도약을 위한 해외목장사업 타당성 조사 및 사업계획 수립 용역" xfId="1008"/>
    <cellStyle name="_강원지역본부(2006년-060102)_1. 기계환경분야(0709)_1. 기계환경분야(제조)_공사_응집용교반기_원일기계_조달청_설치원가_해외농업개발 농산물 물류 조사_한국농어촌공사" xfId="1009"/>
    <cellStyle name="_강원지역본부(2006년-060102)_1. 기계환경분야(0709)_1. 기계환경분야(제조)_공사_응집용교반기_원일기계_조달청_청소년 승마운동 효과 측정 및 적정 프로그램 설계 연구용역" xfId="1010"/>
    <cellStyle name="_강원지역본부(2006년-060102)_1. 기계환경분야(0709)_1. 기계환경분야(제조)_공사_응집용교반기_원일기계_조달청_한국경마의 질적도약을 위한 해외목장사업 타당성 조사 및 사업계획 수립 용역" xfId="1011"/>
    <cellStyle name="_강원지역본부(2006년-060102)_1. 기계환경분야(0709)_1. 기계환경분야(제조)_공사_응집용교반기_원일기계_조달청_해외농업개발 농산물 물류 조사_한국농어촌공사" xfId="1012"/>
    <cellStyle name="_강원지역본부(2006년-060102)_1. 기계환경분야(0709)_1. 기계환경분야(제조)_청소년 승마운동 효과 측정 및 적정 프로그램 설계 연구용역" xfId="1013"/>
    <cellStyle name="_강원지역본부(2006년-060102)_1. 기계환경분야(0709)_1. 기계환경분야(제조)_한국경마의 질적도약을 위한 해외목장사업 타당성 조사 및 사업계획 수립 용역" xfId="1014"/>
    <cellStyle name="_강원지역본부(2006년-060102)_1. 기계환경분야(0709)_1. 기계환경분야(제조)_해외농업개발 농산물 물류 조사_한국농어촌공사" xfId="1015"/>
    <cellStyle name="_강원지역본부(2006년-060102)_1. 기계환경분야(0709)_공사_응집용교반기_원일기계_조달청" xfId="1016"/>
    <cellStyle name="_강원지역본부(2006년-060102)_1. 기계환경분야(0709)_공사_응집용교반기_원일기계_조달청 10" xfId="1017"/>
    <cellStyle name="_강원지역본부(2006년-060102)_1. 기계환경분야(0709)_공사_응집용교반기_원일기계_조달청 2" xfId="1018"/>
    <cellStyle name="_강원지역본부(2006년-060102)_1. 기계환경분야(0709)_공사_응집용교반기_원일기계_조달청 3" xfId="1019"/>
    <cellStyle name="_강원지역본부(2006년-060102)_1. 기계환경분야(0709)_공사_응집용교반기_원일기계_조달청 4" xfId="1020"/>
    <cellStyle name="_강원지역본부(2006년-060102)_1. 기계환경분야(0709)_공사_응집용교반기_원일기계_조달청 5" xfId="1021"/>
    <cellStyle name="_강원지역본부(2006년-060102)_1. 기계환경분야(0709)_공사_응집용교반기_원일기계_조달청 6" xfId="1022"/>
    <cellStyle name="_강원지역본부(2006년-060102)_1. 기계환경분야(0709)_공사_응집용교반기_원일기계_조달청 7" xfId="1023"/>
    <cellStyle name="_강원지역본부(2006년-060102)_1. 기계환경분야(0709)_공사_응집용교반기_원일기계_조달청 8" xfId="1024"/>
    <cellStyle name="_강원지역본부(2006년-060102)_1. 기계환경분야(0709)_공사_응집용교반기_원일기계_조달청 9" xfId="1025"/>
    <cellStyle name="_강원지역본부(2006년-060102)_1. 기계환경분야(0709)_공사_응집용교반기_원일기계_조달청_설치원가" xfId="1026"/>
    <cellStyle name="_강원지역본부(2006년-060102)_1. 기계환경분야(0709)_공사_응집용교반기_원일기계_조달청_설치원가 10" xfId="1027"/>
    <cellStyle name="_강원지역본부(2006년-060102)_1. 기계환경분야(0709)_공사_응집용교반기_원일기계_조달청_설치원가 2" xfId="1028"/>
    <cellStyle name="_강원지역본부(2006년-060102)_1. 기계환경분야(0709)_공사_응집용교반기_원일기계_조달청_설치원가 3" xfId="1029"/>
    <cellStyle name="_강원지역본부(2006년-060102)_1. 기계환경분야(0709)_공사_응집용교반기_원일기계_조달청_설치원가 4" xfId="1030"/>
    <cellStyle name="_강원지역본부(2006년-060102)_1. 기계환경분야(0709)_공사_응집용교반기_원일기계_조달청_설치원가 5" xfId="1031"/>
    <cellStyle name="_강원지역본부(2006년-060102)_1. 기계환경분야(0709)_공사_응집용교반기_원일기계_조달청_설치원가 6" xfId="1032"/>
    <cellStyle name="_강원지역본부(2006년-060102)_1. 기계환경분야(0709)_공사_응집용교반기_원일기계_조달청_설치원가 7" xfId="1033"/>
    <cellStyle name="_강원지역본부(2006년-060102)_1. 기계환경분야(0709)_공사_응집용교반기_원일기계_조달청_설치원가 8" xfId="1034"/>
    <cellStyle name="_강원지역본부(2006년-060102)_1. 기계환경분야(0709)_공사_응집용교반기_원일기계_조달청_설치원가 9" xfId="1035"/>
    <cellStyle name="_강원지역본부(2006년-060102)_1. 기계환경분야(0709)_공사_응집용교반기_원일기계_조달청_설치원가_청소년 승마운동 효과 측정 및 적정 프로그램 설계 연구용역" xfId="1036"/>
    <cellStyle name="_강원지역본부(2006년-060102)_1. 기계환경분야(0709)_공사_응집용교반기_원일기계_조달청_설치원가_한국경마의 질적도약을 위한 해외목장사업 타당성 조사 및 사업계획 수립 용역" xfId="1037"/>
    <cellStyle name="_강원지역본부(2006년-060102)_1. 기계환경분야(0709)_공사_응집용교반기_원일기계_조달청_설치원가_해외농업개발 농산물 물류 조사_한국농어촌공사" xfId="1038"/>
    <cellStyle name="_강원지역본부(2006년-060102)_1. 기계환경분야(0709)_공사_응집용교반기_원일기계_조달청_청소년 승마운동 효과 측정 및 적정 프로그램 설계 연구용역" xfId="1039"/>
    <cellStyle name="_강원지역본부(2006년-060102)_1. 기계환경분야(0709)_공사_응집용교반기_원일기계_조달청_한국경마의 질적도약을 위한 해외목장사업 타당성 조사 및 사업계획 수립 용역" xfId="1040"/>
    <cellStyle name="_강원지역본부(2006년-060102)_1. 기계환경분야(0709)_공사_응집용교반기_원일기계_조달청_해외농업개발 농산물 물류 조사_한국농어촌공사" xfId="1041"/>
    <cellStyle name="_강원지역본부(2006년-060102)_1. 기계환경분야(0709)_청소년 승마운동 효과 측정 및 적정 프로그램 설계 연구용역" xfId="1042"/>
    <cellStyle name="_강원지역본부(2006년-060102)_1. 기계환경분야(0709)_한국경마의 질적도약을 위한 해외목장사업 타당성 조사 및 사업계획 수립 용역" xfId="1043"/>
    <cellStyle name="_강원지역본부(2006년-060102)_1. 기계환경분야(0709)_해외농업개발 농산물 물류 조사_한국농어촌공사" xfId="1044"/>
    <cellStyle name="_강원지역본부(2006년-060102)_공사_응집용교반기_원일기계_조달청" xfId="1045"/>
    <cellStyle name="_강원지역본부(2006년-060102)_공사_응집용교반기_원일기계_조달청 10" xfId="1046"/>
    <cellStyle name="_강원지역본부(2006년-060102)_공사_응집용교반기_원일기계_조달청 2" xfId="1047"/>
    <cellStyle name="_강원지역본부(2006년-060102)_공사_응집용교반기_원일기계_조달청 3" xfId="1048"/>
    <cellStyle name="_강원지역본부(2006년-060102)_공사_응집용교반기_원일기계_조달청 4" xfId="1049"/>
    <cellStyle name="_강원지역본부(2006년-060102)_공사_응집용교반기_원일기계_조달청 5" xfId="1050"/>
    <cellStyle name="_강원지역본부(2006년-060102)_공사_응집용교반기_원일기계_조달청 6" xfId="1051"/>
    <cellStyle name="_강원지역본부(2006년-060102)_공사_응집용교반기_원일기계_조달청 7" xfId="1052"/>
    <cellStyle name="_강원지역본부(2006년-060102)_공사_응집용교반기_원일기계_조달청 8" xfId="1053"/>
    <cellStyle name="_강원지역본부(2006년-060102)_공사_응집용교반기_원일기계_조달청 9" xfId="1054"/>
    <cellStyle name="_강원지역본부(2006년-060102)_공사_응집용교반기_원일기계_조달청_설치원가" xfId="1055"/>
    <cellStyle name="_강원지역본부(2006년-060102)_공사_응집용교반기_원일기계_조달청_설치원가 10" xfId="1056"/>
    <cellStyle name="_강원지역본부(2006년-060102)_공사_응집용교반기_원일기계_조달청_설치원가 2" xfId="1057"/>
    <cellStyle name="_강원지역본부(2006년-060102)_공사_응집용교반기_원일기계_조달청_설치원가 3" xfId="1058"/>
    <cellStyle name="_강원지역본부(2006년-060102)_공사_응집용교반기_원일기계_조달청_설치원가 4" xfId="1059"/>
    <cellStyle name="_강원지역본부(2006년-060102)_공사_응집용교반기_원일기계_조달청_설치원가 5" xfId="1060"/>
    <cellStyle name="_강원지역본부(2006년-060102)_공사_응집용교반기_원일기계_조달청_설치원가 6" xfId="1061"/>
    <cellStyle name="_강원지역본부(2006년-060102)_공사_응집용교반기_원일기계_조달청_설치원가 7" xfId="1062"/>
    <cellStyle name="_강원지역본부(2006년-060102)_공사_응집용교반기_원일기계_조달청_설치원가 8" xfId="1063"/>
    <cellStyle name="_강원지역본부(2006년-060102)_공사_응집용교반기_원일기계_조달청_설치원가 9" xfId="1064"/>
    <cellStyle name="_강원지역본부(2006년-060102)_공사_응집용교반기_원일기계_조달청_설치원가_청소년 승마운동 효과 측정 및 적정 프로그램 설계 연구용역" xfId="1065"/>
    <cellStyle name="_강원지역본부(2006년-060102)_공사_응집용교반기_원일기계_조달청_설치원가_한국경마의 질적도약을 위한 해외목장사업 타당성 조사 및 사업계획 수립 용역" xfId="1066"/>
    <cellStyle name="_강원지역본부(2006년-060102)_공사_응집용교반기_원일기계_조달청_설치원가_해외농업개발 농산물 물류 조사_한국농어촌공사" xfId="1067"/>
    <cellStyle name="_강원지역본부(2006년-060102)_공사_응집용교반기_원일기계_조달청_청소년 승마운동 효과 측정 및 적정 프로그램 설계 연구용역" xfId="1068"/>
    <cellStyle name="_강원지역본부(2006년-060102)_공사_응집용교반기_원일기계_조달청_한국경마의 질적도약을 위한 해외목장사업 타당성 조사 및 사업계획 수립 용역" xfId="1069"/>
    <cellStyle name="_강원지역본부(2006년-060102)_공사_응집용교반기_원일기계_조달청_해외농업개발 농산물 물류 조사_한국농어촌공사" xfId="1070"/>
    <cellStyle name="_강원지역본부(2006년-060102)_청소년 승마운동 효과 측정 및 적정 프로그램 설계 연구용역" xfId="1071"/>
    <cellStyle name="_강원지역본부(2006년-060102)_한국경마의 질적도약을 위한 해외목장사업 타당성 조사 및 사업계획 수립 용역" xfId="1072"/>
    <cellStyle name="_강원지역본부(2006년-060102)_해외농업개발 농산물 물류 조사_한국농어촌공사" xfId="1073"/>
    <cellStyle name="_강원지역본부(2006년-0602011)" xfId="1074"/>
    <cellStyle name="_강원지역본부(2006년-0602011) 10" xfId="1075"/>
    <cellStyle name="_강원지역본부(2006년-0602011) 2" xfId="1076"/>
    <cellStyle name="_강원지역본부(2006년-0602011) 3" xfId="1077"/>
    <cellStyle name="_강원지역본부(2006년-0602011) 4" xfId="1078"/>
    <cellStyle name="_강원지역본부(2006년-0602011) 5" xfId="1079"/>
    <cellStyle name="_강원지역본부(2006년-0602011) 6" xfId="1080"/>
    <cellStyle name="_강원지역본부(2006년-0602011) 7" xfId="1081"/>
    <cellStyle name="_강원지역본부(2006년-0602011) 8" xfId="1082"/>
    <cellStyle name="_강원지역본부(2006년-0602011) 9" xfId="1083"/>
    <cellStyle name="_강원지역본부(2006년-0602011)_1. 기계환경분야(0709)" xfId="1084"/>
    <cellStyle name="_강원지역본부(2006년-0602011)_1. 기계환경분야(0709) 10" xfId="1085"/>
    <cellStyle name="_강원지역본부(2006년-0602011)_1. 기계환경분야(0709) 2" xfId="1086"/>
    <cellStyle name="_강원지역본부(2006년-0602011)_1. 기계환경분야(0709) 3" xfId="1087"/>
    <cellStyle name="_강원지역본부(2006년-0602011)_1. 기계환경분야(0709) 4" xfId="1088"/>
    <cellStyle name="_강원지역본부(2006년-0602011)_1. 기계환경분야(0709) 5" xfId="1089"/>
    <cellStyle name="_강원지역본부(2006년-0602011)_1. 기계환경분야(0709) 6" xfId="1090"/>
    <cellStyle name="_강원지역본부(2006년-0602011)_1. 기계환경분야(0709) 7" xfId="1091"/>
    <cellStyle name="_강원지역본부(2006년-0602011)_1. 기계환경분야(0709) 8" xfId="1092"/>
    <cellStyle name="_강원지역본부(2006년-0602011)_1. 기계환경분야(0709) 9" xfId="1093"/>
    <cellStyle name="_강원지역본부(2006년-0602011)_1. 기계환경분야(0709)_1. 기계환경분야(0709)" xfId="1094"/>
    <cellStyle name="_강원지역본부(2006년-0602011)_1. 기계환경분야(0709)_1. 기계환경분야(0709) 10" xfId="1095"/>
    <cellStyle name="_강원지역본부(2006년-0602011)_1. 기계환경분야(0709)_1. 기계환경분야(0709) 2" xfId="1096"/>
    <cellStyle name="_강원지역본부(2006년-0602011)_1. 기계환경분야(0709)_1. 기계환경분야(0709) 3" xfId="1097"/>
    <cellStyle name="_강원지역본부(2006년-0602011)_1. 기계환경분야(0709)_1. 기계환경분야(0709) 4" xfId="1098"/>
    <cellStyle name="_강원지역본부(2006년-0602011)_1. 기계환경분야(0709)_1. 기계환경분야(0709) 5" xfId="1099"/>
    <cellStyle name="_강원지역본부(2006년-0602011)_1. 기계환경분야(0709)_1. 기계환경분야(0709) 6" xfId="1100"/>
    <cellStyle name="_강원지역본부(2006년-0602011)_1. 기계환경분야(0709)_1. 기계환경분야(0709) 7" xfId="1101"/>
    <cellStyle name="_강원지역본부(2006년-0602011)_1. 기계환경분야(0709)_1. 기계환경분야(0709) 8" xfId="1102"/>
    <cellStyle name="_강원지역본부(2006년-0602011)_1. 기계환경분야(0709)_1. 기계환경분야(0709) 9" xfId="1103"/>
    <cellStyle name="_강원지역본부(2006년-0602011)_1. 기계환경분야(0709)_1. 기계환경분야(0709)_공사_응집용교반기_원일기계_조달청" xfId="1104"/>
    <cellStyle name="_강원지역본부(2006년-0602011)_1. 기계환경분야(0709)_1. 기계환경분야(0709)_공사_응집용교반기_원일기계_조달청 10" xfId="1105"/>
    <cellStyle name="_강원지역본부(2006년-0602011)_1. 기계환경분야(0709)_1. 기계환경분야(0709)_공사_응집용교반기_원일기계_조달청 2" xfId="1106"/>
    <cellStyle name="_강원지역본부(2006년-0602011)_1. 기계환경분야(0709)_1. 기계환경분야(0709)_공사_응집용교반기_원일기계_조달청 3" xfId="1107"/>
    <cellStyle name="_강원지역본부(2006년-0602011)_1. 기계환경분야(0709)_1. 기계환경분야(0709)_공사_응집용교반기_원일기계_조달청 4" xfId="1108"/>
    <cellStyle name="_강원지역본부(2006년-0602011)_1. 기계환경분야(0709)_1. 기계환경분야(0709)_공사_응집용교반기_원일기계_조달청 5" xfId="1109"/>
    <cellStyle name="_강원지역본부(2006년-0602011)_1. 기계환경분야(0709)_1. 기계환경분야(0709)_공사_응집용교반기_원일기계_조달청 6" xfId="1110"/>
    <cellStyle name="_강원지역본부(2006년-0602011)_1. 기계환경분야(0709)_1. 기계환경분야(0709)_공사_응집용교반기_원일기계_조달청 7" xfId="1111"/>
    <cellStyle name="_강원지역본부(2006년-0602011)_1. 기계환경분야(0709)_1. 기계환경분야(0709)_공사_응집용교반기_원일기계_조달청 8" xfId="1112"/>
    <cellStyle name="_강원지역본부(2006년-0602011)_1. 기계환경분야(0709)_1. 기계환경분야(0709)_공사_응집용교반기_원일기계_조달청 9" xfId="1113"/>
    <cellStyle name="_강원지역본부(2006년-0602011)_1. 기계환경분야(0709)_1. 기계환경분야(0709)_공사_응집용교반기_원일기계_조달청_설치원가" xfId="1114"/>
    <cellStyle name="_강원지역본부(2006년-0602011)_1. 기계환경분야(0709)_1. 기계환경분야(0709)_공사_응집용교반기_원일기계_조달청_설치원가 10" xfId="1115"/>
    <cellStyle name="_강원지역본부(2006년-0602011)_1. 기계환경분야(0709)_1. 기계환경분야(0709)_공사_응집용교반기_원일기계_조달청_설치원가 2" xfId="1116"/>
    <cellStyle name="_강원지역본부(2006년-0602011)_1. 기계환경분야(0709)_1. 기계환경분야(0709)_공사_응집용교반기_원일기계_조달청_설치원가 3" xfId="1117"/>
    <cellStyle name="_강원지역본부(2006년-0602011)_1. 기계환경분야(0709)_1. 기계환경분야(0709)_공사_응집용교반기_원일기계_조달청_설치원가 4" xfId="1118"/>
    <cellStyle name="_강원지역본부(2006년-0602011)_1. 기계환경분야(0709)_1. 기계환경분야(0709)_공사_응집용교반기_원일기계_조달청_설치원가 5" xfId="1119"/>
    <cellStyle name="_강원지역본부(2006년-0602011)_1. 기계환경분야(0709)_1. 기계환경분야(0709)_공사_응집용교반기_원일기계_조달청_설치원가 6" xfId="1120"/>
    <cellStyle name="_강원지역본부(2006년-0602011)_1. 기계환경분야(0709)_1. 기계환경분야(0709)_공사_응집용교반기_원일기계_조달청_설치원가 7" xfId="1121"/>
    <cellStyle name="_강원지역본부(2006년-0602011)_1. 기계환경분야(0709)_1. 기계환경분야(0709)_공사_응집용교반기_원일기계_조달청_설치원가 8" xfId="1122"/>
    <cellStyle name="_강원지역본부(2006년-0602011)_1. 기계환경분야(0709)_1. 기계환경분야(0709)_공사_응집용교반기_원일기계_조달청_설치원가 9" xfId="1123"/>
    <cellStyle name="_강원지역본부(2006년-0602011)_1. 기계환경분야(0709)_1. 기계환경분야(0709)_공사_응집용교반기_원일기계_조달청_설치원가_청소년 승마운동 효과 측정 및 적정 프로그램 설계 연구용역" xfId="1124"/>
    <cellStyle name="_강원지역본부(2006년-0602011)_1. 기계환경분야(0709)_1. 기계환경분야(0709)_공사_응집용교반기_원일기계_조달청_설치원가_한국경마의 질적도약을 위한 해외목장사업 타당성 조사 및 사업계획 수립 용역" xfId="1125"/>
    <cellStyle name="_강원지역본부(2006년-0602011)_1. 기계환경분야(0709)_1. 기계환경분야(0709)_공사_응집용교반기_원일기계_조달청_설치원가_해외농업개발 농산물 물류 조사_한국농어촌공사" xfId="1126"/>
    <cellStyle name="_강원지역본부(2006년-0602011)_1. 기계환경분야(0709)_1. 기계환경분야(0709)_공사_응집용교반기_원일기계_조달청_청소년 승마운동 효과 측정 및 적정 프로그램 설계 연구용역" xfId="1127"/>
    <cellStyle name="_강원지역본부(2006년-0602011)_1. 기계환경분야(0709)_1. 기계환경분야(0709)_공사_응집용교반기_원일기계_조달청_한국경마의 질적도약을 위한 해외목장사업 타당성 조사 및 사업계획 수립 용역" xfId="1128"/>
    <cellStyle name="_강원지역본부(2006년-0602011)_1. 기계환경분야(0709)_1. 기계환경분야(0709)_공사_응집용교반기_원일기계_조달청_해외농업개발 농산물 물류 조사_한국농어촌공사" xfId="1129"/>
    <cellStyle name="_강원지역본부(2006년-0602011)_1. 기계환경분야(0709)_1. 기계환경분야(0709)_청소년 승마운동 효과 측정 및 적정 프로그램 설계 연구용역" xfId="1130"/>
    <cellStyle name="_강원지역본부(2006년-0602011)_1. 기계환경분야(0709)_1. 기계환경분야(0709)_한국경마의 질적도약을 위한 해외목장사업 타당성 조사 및 사업계획 수립 용역" xfId="1131"/>
    <cellStyle name="_강원지역본부(2006년-0602011)_1. 기계환경분야(0709)_1. 기계환경분야(0709)_해외농업개발 농산물 물류 조사_한국농어촌공사" xfId="1132"/>
    <cellStyle name="_강원지역본부(2006년-0602011)_1. 기계환경분야(0709)_1. 기계환경분야(제조)" xfId="1133"/>
    <cellStyle name="_강원지역본부(2006년-0602011)_1. 기계환경분야(0709)_1. 기계환경분야(제조) 10" xfId="1134"/>
    <cellStyle name="_강원지역본부(2006년-0602011)_1. 기계환경분야(0709)_1. 기계환경분야(제조) 2" xfId="1135"/>
    <cellStyle name="_강원지역본부(2006년-0602011)_1. 기계환경분야(0709)_1. 기계환경분야(제조) 3" xfId="1136"/>
    <cellStyle name="_강원지역본부(2006년-0602011)_1. 기계환경분야(0709)_1. 기계환경분야(제조) 4" xfId="1137"/>
    <cellStyle name="_강원지역본부(2006년-0602011)_1. 기계환경분야(0709)_1. 기계환경분야(제조) 5" xfId="1138"/>
    <cellStyle name="_강원지역본부(2006년-0602011)_1. 기계환경분야(0709)_1. 기계환경분야(제조) 6" xfId="1139"/>
    <cellStyle name="_강원지역본부(2006년-0602011)_1. 기계환경분야(0709)_1. 기계환경분야(제조) 7" xfId="1140"/>
    <cellStyle name="_강원지역본부(2006년-0602011)_1. 기계환경분야(0709)_1. 기계환경분야(제조) 8" xfId="1141"/>
    <cellStyle name="_강원지역본부(2006년-0602011)_1. 기계환경분야(0709)_1. 기계환경분야(제조) 9" xfId="1142"/>
    <cellStyle name="_강원지역본부(2006년-0602011)_1. 기계환경분야(0709)_1. 기계환경분야(제조)_공사_응집용교반기_원일기계_조달청" xfId="1143"/>
    <cellStyle name="_강원지역본부(2006년-0602011)_1. 기계환경분야(0709)_1. 기계환경분야(제조)_공사_응집용교반기_원일기계_조달청 10" xfId="1144"/>
    <cellStyle name="_강원지역본부(2006년-0602011)_1. 기계환경분야(0709)_1. 기계환경분야(제조)_공사_응집용교반기_원일기계_조달청 2" xfId="1145"/>
    <cellStyle name="_강원지역본부(2006년-0602011)_1. 기계환경분야(0709)_1. 기계환경분야(제조)_공사_응집용교반기_원일기계_조달청 3" xfId="1146"/>
    <cellStyle name="_강원지역본부(2006년-0602011)_1. 기계환경분야(0709)_1. 기계환경분야(제조)_공사_응집용교반기_원일기계_조달청 4" xfId="1147"/>
    <cellStyle name="_강원지역본부(2006년-0602011)_1. 기계환경분야(0709)_1. 기계환경분야(제조)_공사_응집용교반기_원일기계_조달청 5" xfId="1148"/>
    <cellStyle name="_강원지역본부(2006년-0602011)_1. 기계환경분야(0709)_1. 기계환경분야(제조)_공사_응집용교반기_원일기계_조달청 6" xfId="1149"/>
    <cellStyle name="_강원지역본부(2006년-0602011)_1. 기계환경분야(0709)_1. 기계환경분야(제조)_공사_응집용교반기_원일기계_조달청 7" xfId="1150"/>
    <cellStyle name="_강원지역본부(2006년-0602011)_1. 기계환경분야(0709)_1. 기계환경분야(제조)_공사_응집용교반기_원일기계_조달청 8" xfId="1151"/>
    <cellStyle name="_강원지역본부(2006년-0602011)_1. 기계환경분야(0709)_1. 기계환경분야(제조)_공사_응집용교반기_원일기계_조달청 9" xfId="1152"/>
    <cellStyle name="_강원지역본부(2006년-0602011)_1. 기계환경분야(0709)_1. 기계환경분야(제조)_공사_응집용교반기_원일기계_조달청_설치원가" xfId="1153"/>
    <cellStyle name="_강원지역본부(2006년-0602011)_1. 기계환경분야(0709)_1. 기계환경분야(제조)_공사_응집용교반기_원일기계_조달청_설치원가 10" xfId="1154"/>
    <cellStyle name="_강원지역본부(2006년-0602011)_1. 기계환경분야(0709)_1. 기계환경분야(제조)_공사_응집용교반기_원일기계_조달청_설치원가 2" xfId="1155"/>
    <cellStyle name="_강원지역본부(2006년-0602011)_1. 기계환경분야(0709)_1. 기계환경분야(제조)_공사_응집용교반기_원일기계_조달청_설치원가 3" xfId="1156"/>
    <cellStyle name="_강원지역본부(2006년-0602011)_1. 기계환경분야(0709)_1. 기계환경분야(제조)_공사_응집용교반기_원일기계_조달청_설치원가 4" xfId="1157"/>
    <cellStyle name="_강원지역본부(2006년-0602011)_1. 기계환경분야(0709)_1. 기계환경분야(제조)_공사_응집용교반기_원일기계_조달청_설치원가 5" xfId="1158"/>
    <cellStyle name="_강원지역본부(2006년-0602011)_1. 기계환경분야(0709)_1. 기계환경분야(제조)_공사_응집용교반기_원일기계_조달청_설치원가 6" xfId="1159"/>
    <cellStyle name="_강원지역본부(2006년-0602011)_1. 기계환경분야(0709)_1. 기계환경분야(제조)_공사_응집용교반기_원일기계_조달청_설치원가 7" xfId="1160"/>
    <cellStyle name="_강원지역본부(2006년-0602011)_1. 기계환경분야(0709)_1. 기계환경분야(제조)_공사_응집용교반기_원일기계_조달청_설치원가 8" xfId="1161"/>
    <cellStyle name="_강원지역본부(2006년-0602011)_1. 기계환경분야(0709)_1. 기계환경분야(제조)_공사_응집용교반기_원일기계_조달청_설치원가 9" xfId="1162"/>
    <cellStyle name="_강원지역본부(2006년-0602011)_1. 기계환경분야(0709)_1. 기계환경분야(제조)_공사_응집용교반기_원일기계_조달청_설치원가_청소년 승마운동 효과 측정 및 적정 프로그램 설계 연구용역" xfId="1163"/>
    <cellStyle name="_강원지역본부(2006년-0602011)_1. 기계환경분야(0709)_1. 기계환경분야(제조)_공사_응집용교반기_원일기계_조달청_설치원가_한국경마의 질적도약을 위한 해외목장사업 타당성 조사 및 사업계획 수립 용역" xfId="1164"/>
    <cellStyle name="_강원지역본부(2006년-0602011)_1. 기계환경분야(0709)_1. 기계환경분야(제조)_공사_응집용교반기_원일기계_조달청_설치원가_해외농업개발 농산물 물류 조사_한국농어촌공사" xfId="1165"/>
    <cellStyle name="_강원지역본부(2006년-0602011)_1. 기계환경분야(0709)_1. 기계환경분야(제조)_공사_응집용교반기_원일기계_조달청_청소년 승마운동 효과 측정 및 적정 프로그램 설계 연구용역" xfId="1166"/>
    <cellStyle name="_강원지역본부(2006년-0602011)_1. 기계환경분야(0709)_1. 기계환경분야(제조)_공사_응집용교반기_원일기계_조달청_한국경마의 질적도약을 위한 해외목장사업 타당성 조사 및 사업계획 수립 용역" xfId="1167"/>
    <cellStyle name="_강원지역본부(2006년-0602011)_1. 기계환경분야(0709)_1. 기계환경분야(제조)_공사_응집용교반기_원일기계_조달청_해외농업개발 농산물 물류 조사_한국농어촌공사" xfId="1168"/>
    <cellStyle name="_강원지역본부(2006년-0602011)_1. 기계환경분야(0709)_1. 기계환경분야(제조)_청소년 승마운동 효과 측정 및 적정 프로그램 설계 연구용역" xfId="1169"/>
    <cellStyle name="_강원지역본부(2006년-0602011)_1. 기계환경분야(0709)_1. 기계환경분야(제조)_한국경마의 질적도약을 위한 해외목장사업 타당성 조사 및 사업계획 수립 용역" xfId="1170"/>
    <cellStyle name="_강원지역본부(2006년-0602011)_1. 기계환경분야(0709)_1. 기계환경분야(제조)_해외농업개발 농산물 물류 조사_한국농어촌공사" xfId="1171"/>
    <cellStyle name="_강원지역본부(2006년-0602011)_1. 기계환경분야(0709)_공사_응집용교반기_원일기계_조달청" xfId="1172"/>
    <cellStyle name="_강원지역본부(2006년-0602011)_1. 기계환경분야(0709)_공사_응집용교반기_원일기계_조달청 10" xfId="1173"/>
    <cellStyle name="_강원지역본부(2006년-0602011)_1. 기계환경분야(0709)_공사_응집용교반기_원일기계_조달청 2" xfId="1174"/>
    <cellStyle name="_강원지역본부(2006년-0602011)_1. 기계환경분야(0709)_공사_응집용교반기_원일기계_조달청 3" xfId="1175"/>
    <cellStyle name="_강원지역본부(2006년-0602011)_1. 기계환경분야(0709)_공사_응집용교반기_원일기계_조달청 4" xfId="1176"/>
    <cellStyle name="_강원지역본부(2006년-0602011)_1. 기계환경분야(0709)_공사_응집용교반기_원일기계_조달청 5" xfId="1177"/>
    <cellStyle name="_강원지역본부(2006년-0602011)_1. 기계환경분야(0709)_공사_응집용교반기_원일기계_조달청 6" xfId="1178"/>
    <cellStyle name="_강원지역본부(2006년-0602011)_1. 기계환경분야(0709)_공사_응집용교반기_원일기계_조달청 7" xfId="1179"/>
    <cellStyle name="_강원지역본부(2006년-0602011)_1. 기계환경분야(0709)_공사_응집용교반기_원일기계_조달청 8" xfId="1180"/>
    <cellStyle name="_강원지역본부(2006년-0602011)_1. 기계환경분야(0709)_공사_응집용교반기_원일기계_조달청 9" xfId="1181"/>
    <cellStyle name="_강원지역본부(2006년-0602011)_1. 기계환경분야(0709)_공사_응집용교반기_원일기계_조달청_설치원가" xfId="1182"/>
    <cellStyle name="_강원지역본부(2006년-0602011)_1. 기계환경분야(0709)_공사_응집용교반기_원일기계_조달청_설치원가 10" xfId="1183"/>
    <cellStyle name="_강원지역본부(2006년-0602011)_1. 기계환경분야(0709)_공사_응집용교반기_원일기계_조달청_설치원가 2" xfId="1184"/>
    <cellStyle name="_강원지역본부(2006년-0602011)_1. 기계환경분야(0709)_공사_응집용교반기_원일기계_조달청_설치원가 3" xfId="1185"/>
    <cellStyle name="_강원지역본부(2006년-0602011)_1. 기계환경분야(0709)_공사_응집용교반기_원일기계_조달청_설치원가 4" xfId="1186"/>
    <cellStyle name="_강원지역본부(2006년-0602011)_1. 기계환경분야(0709)_공사_응집용교반기_원일기계_조달청_설치원가 5" xfId="1187"/>
    <cellStyle name="_강원지역본부(2006년-0602011)_1. 기계환경분야(0709)_공사_응집용교반기_원일기계_조달청_설치원가 6" xfId="1188"/>
    <cellStyle name="_강원지역본부(2006년-0602011)_1. 기계환경분야(0709)_공사_응집용교반기_원일기계_조달청_설치원가 7" xfId="1189"/>
    <cellStyle name="_강원지역본부(2006년-0602011)_1. 기계환경분야(0709)_공사_응집용교반기_원일기계_조달청_설치원가 8" xfId="1190"/>
    <cellStyle name="_강원지역본부(2006년-0602011)_1. 기계환경분야(0709)_공사_응집용교반기_원일기계_조달청_설치원가 9" xfId="1191"/>
    <cellStyle name="_강원지역본부(2006년-0602011)_1. 기계환경분야(0709)_공사_응집용교반기_원일기계_조달청_설치원가_청소년 승마운동 효과 측정 및 적정 프로그램 설계 연구용역" xfId="1192"/>
    <cellStyle name="_강원지역본부(2006년-0602011)_1. 기계환경분야(0709)_공사_응집용교반기_원일기계_조달청_설치원가_한국경마의 질적도약을 위한 해외목장사업 타당성 조사 및 사업계획 수립 용역" xfId="1193"/>
    <cellStyle name="_강원지역본부(2006년-0602011)_1. 기계환경분야(0709)_공사_응집용교반기_원일기계_조달청_설치원가_해외농업개발 농산물 물류 조사_한국농어촌공사" xfId="1194"/>
    <cellStyle name="_강원지역본부(2006년-0602011)_1. 기계환경분야(0709)_공사_응집용교반기_원일기계_조달청_청소년 승마운동 효과 측정 및 적정 프로그램 설계 연구용역" xfId="1195"/>
    <cellStyle name="_강원지역본부(2006년-0602011)_1. 기계환경분야(0709)_공사_응집용교반기_원일기계_조달청_한국경마의 질적도약을 위한 해외목장사업 타당성 조사 및 사업계획 수립 용역" xfId="1196"/>
    <cellStyle name="_강원지역본부(2006년-0602011)_1. 기계환경분야(0709)_공사_응집용교반기_원일기계_조달청_해외농업개발 농산물 물류 조사_한국농어촌공사" xfId="1197"/>
    <cellStyle name="_강원지역본부(2006년-0602011)_1. 기계환경분야(0709)_청소년 승마운동 효과 측정 및 적정 프로그램 설계 연구용역" xfId="1198"/>
    <cellStyle name="_강원지역본부(2006년-0602011)_1. 기계환경분야(0709)_한국경마의 질적도약을 위한 해외목장사업 타당성 조사 및 사업계획 수립 용역" xfId="1199"/>
    <cellStyle name="_강원지역본부(2006년-0602011)_1. 기계환경분야(0709)_해외농업개발 농산물 물류 조사_한국농어촌공사" xfId="1200"/>
    <cellStyle name="_강원지역본부(2006년-0602011)_공사_응집용교반기_원일기계_조달청" xfId="1201"/>
    <cellStyle name="_강원지역본부(2006년-0602011)_공사_응집용교반기_원일기계_조달청 10" xfId="1202"/>
    <cellStyle name="_강원지역본부(2006년-0602011)_공사_응집용교반기_원일기계_조달청 2" xfId="1203"/>
    <cellStyle name="_강원지역본부(2006년-0602011)_공사_응집용교반기_원일기계_조달청 3" xfId="1204"/>
    <cellStyle name="_강원지역본부(2006년-0602011)_공사_응집용교반기_원일기계_조달청 4" xfId="1205"/>
    <cellStyle name="_강원지역본부(2006년-0602011)_공사_응집용교반기_원일기계_조달청 5" xfId="1206"/>
    <cellStyle name="_강원지역본부(2006년-0602011)_공사_응집용교반기_원일기계_조달청 6" xfId="1207"/>
    <cellStyle name="_강원지역본부(2006년-0602011)_공사_응집용교반기_원일기계_조달청 7" xfId="1208"/>
    <cellStyle name="_강원지역본부(2006년-0602011)_공사_응집용교반기_원일기계_조달청 8" xfId="1209"/>
    <cellStyle name="_강원지역본부(2006년-0602011)_공사_응집용교반기_원일기계_조달청 9" xfId="1210"/>
    <cellStyle name="_강원지역본부(2006년-0602011)_공사_응집용교반기_원일기계_조달청_설치원가" xfId="1211"/>
    <cellStyle name="_강원지역본부(2006년-0602011)_공사_응집용교반기_원일기계_조달청_설치원가 10" xfId="1212"/>
    <cellStyle name="_강원지역본부(2006년-0602011)_공사_응집용교반기_원일기계_조달청_설치원가 2" xfId="1213"/>
    <cellStyle name="_강원지역본부(2006년-0602011)_공사_응집용교반기_원일기계_조달청_설치원가 3" xfId="1214"/>
    <cellStyle name="_강원지역본부(2006년-0602011)_공사_응집용교반기_원일기계_조달청_설치원가 4" xfId="1215"/>
    <cellStyle name="_강원지역본부(2006년-0602011)_공사_응집용교반기_원일기계_조달청_설치원가 5" xfId="1216"/>
    <cellStyle name="_강원지역본부(2006년-0602011)_공사_응집용교반기_원일기계_조달청_설치원가 6" xfId="1217"/>
    <cellStyle name="_강원지역본부(2006년-0602011)_공사_응집용교반기_원일기계_조달청_설치원가 7" xfId="1218"/>
    <cellStyle name="_강원지역본부(2006년-0602011)_공사_응집용교반기_원일기계_조달청_설치원가 8" xfId="1219"/>
    <cellStyle name="_강원지역본부(2006년-0602011)_공사_응집용교반기_원일기계_조달청_설치원가 9" xfId="1220"/>
    <cellStyle name="_강원지역본부(2006년-0602011)_공사_응집용교반기_원일기계_조달청_설치원가_청소년 승마운동 효과 측정 및 적정 프로그램 설계 연구용역" xfId="1221"/>
    <cellStyle name="_강원지역본부(2006년-0602011)_공사_응집용교반기_원일기계_조달청_설치원가_한국경마의 질적도약을 위한 해외목장사업 타당성 조사 및 사업계획 수립 용역" xfId="1222"/>
    <cellStyle name="_강원지역본부(2006년-0602011)_공사_응집용교반기_원일기계_조달청_설치원가_해외농업개발 농산물 물류 조사_한국농어촌공사" xfId="1223"/>
    <cellStyle name="_강원지역본부(2006년-0602011)_공사_응집용교반기_원일기계_조달청_청소년 승마운동 효과 측정 및 적정 프로그램 설계 연구용역" xfId="1224"/>
    <cellStyle name="_강원지역본부(2006년-0602011)_공사_응집용교반기_원일기계_조달청_한국경마의 질적도약을 위한 해외목장사업 타당성 조사 및 사업계획 수립 용역" xfId="1225"/>
    <cellStyle name="_강원지역본부(2006년-0602011)_공사_응집용교반기_원일기계_조달청_해외농업개발 농산물 물류 조사_한국농어촌공사" xfId="1226"/>
    <cellStyle name="_강원지역본부(2006년-0602011)_청소년 승마운동 효과 측정 및 적정 프로그램 설계 연구용역" xfId="1227"/>
    <cellStyle name="_강원지역본부(2006년-0602011)_한국경마의 질적도약을 위한 해외목장사업 타당성 조사 및 사업계획 수립 용역" xfId="1228"/>
    <cellStyle name="_강원지역본부(2006년-0602011)_해외농업개발 농산물 물류 조사_한국농어촌공사" xfId="1229"/>
    <cellStyle name="_경남지역본부_20041220_상반기" xfId="1247"/>
    <cellStyle name="_경남지역본부_20041220_상반기 10" xfId="1248"/>
    <cellStyle name="_경남지역본부_20041220_상반기 2" xfId="1249"/>
    <cellStyle name="_경남지역본부_20041220_상반기 3" xfId="1250"/>
    <cellStyle name="_경남지역본부_20041220_상반기 4" xfId="1251"/>
    <cellStyle name="_경남지역본부_20041220_상반기 5" xfId="1252"/>
    <cellStyle name="_경남지역본부_20041220_상반기 6" xfId="1253"/>
    <cellStyle name="_경남지역본부_20041220_상반기 7" xfId="1254"/>
    <cellStyle name="_경남지역본부_20041220_상반기 8" xfId="1255"/>
    <cellStyle name="_경남지역본부_20041220_상반기 9" xfId="1256"/>
    <cellStyle name="_경남지역본부_20041220_상반기_1. 기계환경분야(0709)" xfId="1257"/>
    <cellStyle name="_경남지역본부_20041220_상반기_1. 기계환경분야(0709) 10" xfId="1258"/>
    <cellStyle name="_경남지역본부_20041220_상반기_1. 기계환경분야(0709) 2" xfId="1259"/>
    <cellStyle name="_경남지역본부_20041220_상반기_1. 기계환경분야(0709) 3" xfId="1260"/>
    <cellStyle name="_경남지역본부_20041220_상반기_1. 기계환경분야(0709) 4" xfId="1261"/>
    <cellStyle name="_경남지역본부_20041220_상반기_1. 기계환경분야(0709) 5" xfId="1262"/>
    <cellStyle name="_경남지역본부_20041220_상반기_1. 기계환경분야(0709) 6" xfId="1263"/>
    <cellStyle name="_경남지역본부_20041220_상반기_1. 기계환경분야(0709) 7" xfId="1264"/>
    <cellStyle name="_경남지역본부_20041220_상반기_1. 기계환경분야(0709) 8" xfId="1265"/>
    <cellStyle name="_경남지역본부_20041220_상반기_1. 기계환경분야(0709) 9" xfId="1266"/>
    <cellStyle name="_경남지역본부_20041220_상반기_1. 기계환경분야(0709)_1. 기계환경분야(0709)" xfId="1267"/>
    <cellStyle name="_경남지역본부_20041220_상반기_1. 기계환경분야(0709)_1. 기계환경분야(0709) 10" xfId="1268"/>
    <cellStyle name="_경남지역본부_20041220_상반기_1. 기계환경분야(0709)_1. 기계환경분야(0709) 2" xfId="1269"/>
    <cellStyle name="_경남지역본부_20041220_상반기_1. 기계환경분야(0709)_1. 기계환경분야(0709) 3" xfId="1270"/>
    <cellStyle name="_경남지역본부_20041220_상반기_1. 기계환경분야(0709)_1. 기계환경분야(0709) 4" xfId="1271"/>
    <cellStyle name="_경남지역본부_20041220_상반기_1. 기계환경분야(0709)_1. 기계환경분야(0709) 5" xfId="1272"/>
    <cellStyle name="_경남지역본부_20041220_상반기_1. 기계환경분야(0709)_1. 기계환경분야(0709) 6" xfId="1273"/>
    <cellStyle name="_경남지역본부_20041220_상반기_1. 기계환경분야(0709)_1. 기계환경분야(0709) 7" xfId="1274"/>
    <cellStyle name="_경남지역본부_20041220_상반기_1. 기계환경분야(0709)_1. 기계환경분야(0709) 8" xfId="1275"/>
    <cellStyle name="_경남지역본부_20041220_상반기_1. 기계환경분야(0709)_1. 기계환경분야(0709) 9" xfId="1276"/>
    <cellStyle name="_경남지역본부_20041220_상반기_1. 기계환경분야(0709)_1. 기계환경분야(0709)_공사_응집용교반기_원일기계_조달청" xfId="1277"/>
    <cellStyle name="_경남지역본부_20041220_상반기_1. 기계환경분야(0709)_1. 기계환경분야(0709)_공사_응집용교반기_원일기계_조달청 10" xfId="1278"/>
    <cellStyle name="_경남지역본부_20041220_상반기_1. 기계환경분야(0709)_1. 기계환경분야(0709)_공사_응집용교반기_원일기계_조달청 2" xfId="1279"/>
    <cellStyle name="_경남지역본부_20041220_상반기_1. 기계환경분야(0709)_1. 기계환경분야(0709)_공사_응집용교반기_원일기계_조달청 3" xfId="1280"/>
    <cellStyle name="_경남지역본부_20041220_상반기_1. 기계환경분야(0709)_1. 기계환경분야(0709)_공사_응집용교반기_원일기계_조달청 4" xfId="1281"/>
    <cellStyle name="_경남지역본부_20041220_상반기_1. 기계환경분야(0709)_1. 기계환경분야(0709)_공사_응집용교반기_원일기계_조달청 5" xfId="1282"/>
    <cellStyle name="_경남지역본부_20041220_상반기_1. 기계환경분야(0709)_1. 기계환경분야(0709)_공사_응집용교반기_원일기계_조달청 6" xfId="1283"/>
    <cellStyle name="_경남지역본부_20041220_상반기_1. 기계환경분야(0709)_1. 기계환경분야(0709)_공사_응집용교반기_원일기계_조달청 7" xfId="1284"/>
    <cellStyle name="_경남지역본부_20041220_상반기_1. 기계환경분야(0709)_1. 기계환경분야(0709)_공사_응집용교반기_원일기계_조달청 8" xfId="1285"/>
    <cellStyle name="_경남지역본부_20041220_상반기_1. 기계환경분야(0709)_1. 기계환경분야(0709)_공사_응집용교반기_원일기계_조달청 9" xfId="1286"/>
    <cellStyle name="_경남지역본부_20041220_상반기_1. 기계환경분야(0709)_1. 기계환경분야(0709)_공사_응집용교반기_원일기계_조달청_설치원가" xfId="1287"/>
    <cellStyle name="_경남지역본부_20041220_상반기_1. 기계환경분야(0709)_1. 기계환경분야(0709)_공사_응집용교반기_원일기계_조달청_설치원가 10" xfId="1288"/>
    <cellStyle name="_경남지역본부_20041220_상반기_1. 기계환경분야(0709)_1. 기계환경분야(0709)_공사_응집용교반기_원일기계_조달청_설치원가 2" xfId="1289"/>
    <cellStyle name="_경남지역본부_20041220_상반기_1. 기계환경분야(0709)_1. 기계환경분야(0709)_공사_응집용교반기_원일기계_조달청_설치원가 3" xfId="1290"/>
    <cellStyle name="_경남지역본부_20041220_상반기_1. 기계환경분야(0709)_1. 기계환경분야(0709)_공사_응집용교반기_원일기계_조달청_설치원가 4" xfId="1291"/>
    <cellStyle name="_경남지역본부_20041220_상반기_1. 기계환경분야(0709)_1. 기계환경분야(0709)_공사_응집용교반기_원일기계_조달청_설치원가 5" xfId="1292"/>
    <cellStyle name="_경남지역본부_20041220_상반기_1. 기계환경분야(0709)_1. 기계환경분야(0709)_공사_응집용교반기_원일기계_조달청_설치원가 6" xfId="1293"/>
    <cellStyle name="_경남지역본부_20041220_상반기_1. 기계환경분야(0709)_1. 기계환경분야(0709)_공사_응집용교반기_원일기계_조달청_설치원가 7" xfId="1294"/>
    <cellStyle name="_경남지역본부_20041220_상반기_1. 기계환경분야(0709)_1. 기계환경분야(0709)_공사_응집용교반기_원일기계_조달청_설치원가 8" xfId="1295"/>
    <cellStyle name="_경남지역본부_20041220_상반기_1. 기계환경분야(0709)_1. 기계환경분야(0709)_공사_응집용교반기_원일기계_조달청_설치원가 9" xfId="1296"/>
    <cellStyle name="_경남지역본부_20041220_상반기_1. 기계환경분야(0709)_1. 기계환경분야(0709)_공사_응집용교반기_원일기계_조달청_설치원가_청소년 승마운동 효과 측정 및 적정 프로그램 설계 연구용역" xfId="1297"/>
    <cellStyle name="_경남지역본부_20041220_상반기_1. 기계환경분야(0709)_1. 기계환경분야(0709)_공사_응집용교반기_원일기계_조달청_설치원가_한국경마의 질적도약을 위한 해외목장사업 타당성 조사 및 사업계획 수립 용역" xfId="1298"/>
    <cellStyle name="_경남지역본부_20041220_상반기_1. 기계환경분야(0709)_1. 기계환경분야(0709)_공사_응집용교반기_원일기계_조달청_설치원가_해외농업개발 농산물 물류 조사_한국농어촌공사" xfId="1299"/>
    <cellStyle name="_경남지역본부_20041220_상반기_1. 기계환경분야(0709)_1. 기계환경분야(0709)_공사_응집용교반기_원일기계_조달청_청소년 승마운동 효과 측정 및 적정 프로그램 설계 연구용역" xfId="1300"/>
    <cellStyle name="_경남지역본부_20041220_상반기_1. 기계환경분야(0709)_1. 기계환경분야(0709)_공사_응집용교반기_원일기계_조달청_한국경마의 질적도약을 위한 해외목장사업 타당성 조사 및 사업계획 수립 용역" xfId="1301"/>
    <cellStyle name="_경남지역본부_20041220_상반기_1. 기계환경분야(0709)_1. 기계환경분야(0709)_공사_응집용교반기_원일기계_조달청_해외농업개발 농산물 물류 조사_한국농어촌공사" xfId="1302"/>
    <cellStyle name="_경남지역본부_20041220_상반기_1. 기계환경분야(0709)_1. 기계환경분야(0709)_청소년 승마운동 효과 측정 및 적정 프로그램 설계 연구용역" xfId="1303"/>
    <cellStyle name="_경남지역본부_20041220_상반기_1. 기계환경분야(0709)_1. 기계환경분야(0709)_한국경마의 질적도약을 위한 해외목장사업 타당성 조사 및 사업계획 수립 용역" xfId="1304"/>
    <cellStyle name="_경남지역본부_20041220_상반기_1. 기계환경분야(0709)_1. 기계환경분야(0709)_해외농업개발 농산물 물류 조사_한국농어촌공사" xfId="1305"/>
    <cellStyle name="_경남지역본부_20041220_상반기_1. 기계환경분야(0709)_1. 기계환경분야(제조)" xfId="1306"/>
    <cellStyle name="_경남지역본부_20041220_상반기_1. 기계환경분야(0709)_1. 기계환경분야(제조) 10" xfId="1307"/>
    <cellStyle name="_경남지역본부_20041220_상반기_1. 기계환경분야(0709)_1. 기계환경분야(제조) 2" xfId="1308"/>
    <cellStyle name="_경남지역본부_20041220_상반기_1. 기계환경분야(0709)_1. 기계환경분야(제조) 3" xfId="1309"/>
    <cellStyle name="_경남지역본부_20041220_상반기_1. 기계환경분야(0709)_1. 기계환경분야(제조) 4" xfId="1310"/>
    <cellStyle name="_경남지역본부_20041220_상반기_1. 기계환경분야(0709)_1. 기계환경분야(제조) 5" xfId="1311"/>
    <cellStyle name="_경남지역본부_20041220_상반기_1. 기계환경분야(0709)_1. 기계환경분야(제조) 6" xfId="1312"/>
    <cellStyle name="_경남지역본부_20041220_상반기_1. 기계환경분야(0709)_1. 기계환경분야(제조) 7" xfId="1313"/>
    <cellStyle name="_경남지역본부_20041220_상반기_1. 기계환경분야(0709)_1. 기계환경분야(제조) 8" xfId="1314"/>
    <cellStyle name="_경남지역본부_20041220_상반기_1. 기계환경분야(0709)_1. 기계환경분야(제조) 9" xfId="1315"/>
    <cellStyle name="_경남지역본부_20041220_상반기_1. 기계환경분야(0709)_1. 기계환경분야(제조)_공사_응집용교반기_원일기계_조달청" xfId="1316"/>
    <cellStyle name="_경남지역본부_20041220_상반기_1. 기계환경분야(0709)_1. 기계환경분야(제조)_공사_응집용교반기_원일기계_조달청 10" xfId="1317"/>
    <cellStyle name="_경남지역본부_20041220_상반기_1. 기계환경분야(0709)_1. 기계환경분야(제조)_공사_응집용교반기_원일기계_조달청 2" xfId="1318"/>
    <cellStyle name="_경남지역본부_20041220_상반기_1. 기계환경분야(0709)_1. 기계환경분야(제조)_공사_응집용교반기_원일기계_조달청 3" xfId="1319"/>
    <cellStyle name="_경남지역본부_20041220_상반기_1. 기계환경분야(0709)_1. 기계환경분야(제조)_공사_응집용교반기_원일기계_조달청 4" xfId="1320"/>
    <cellStyle name="_경남지역본부_20041220_상반기_1. 기계환경분야(0709)_1. 기계환경분야(제조)_공사_응집용교반기_원일기계_조달청 5" xfId="1321"/>
    <cellStyle name="_경남지역본부_20041220_상반기_1. 기계환경분야(0709)_1. 기계환경분야(제조)_공사_응집용교반기_원일기계_조달청 6" xfId="1322"/>
    <cellStyle name="_경남지역본부_20041220_상반기_1. 기계환경분야(0709)_1. 기계환경분야(제조)_공사_응집용교반기_원일기계_조달청 7" xfId="1323"/>
    <cellStyle name="_경남지역본부_20041220_상반기_1. 기계환경분야(0709)_1. 기계환경분야(제조)_공사_응집용교반기_원일기계_조달청 8" xfId="1324"/>
    <cellStyle name="_경남지역본부_20041220_상반기_1. 기계환경분야(0709)_1. 기계환경분야(제조)_공사_응집용교반기_원일기계_조달청 9" xfId="1325"/>
    <cellStyle name="_경남지역본부_20041220_상반기_1. 기계환경분야(0709)_1. 기계환경분야(제조)_공사_응집용교반기_원일기계_조달청_설치원가" xfId="1326"/>
    <cellStyle name="_경남지역본부_20041220_상반기_1. 기계환경분야(0709)_1. 기계환경분야(제조)_공사_응집용교반기_원일기계_조달청_설치원가 10" xfId="1327"/>
    <cellStyle name="_경남지역본부_20041220_상반기_1. 기계환경분야(0709)_1. 기계환경분야(제조)_공사_응집용교반기_원일기계_조달청_설치원가 2" xfId="1328"/>
    <cellStyle name="_경남지역본부_20041220_상반기_1. 기계환경분야(0709)_1. 기계환경분야(제조)_공사_응집용교반기_원일기계_조달청_설치원가 3" xfId="1329"/>
    <cellStyle name="_경남지역본부_20041220_상반기_1. 기계환경분야(0709)_1. 기계환경분야(제조)_공사_응집용교반기_원일기계_조달청_설치원가 4" xfId="1330"/>
    <cellStyle name="_경남지역본부_20041220_상반기_1. 기계환경분야(0709)_1. 기계환경분야(제조)_공사_응집용교반기_원일기계_조달청_설치원가 5" xfId="1331"/>
    <cellStyle name="_경남지역본부_20041220_상반기_1. 기계환경분야(0709)_1. 기계환경분야(제조)_공사_응집용교반기_원일기계_조달청_설치원가 6" xfId="1332"/>
    <cellStyle name="_경남지역본부_20041220_상반기_1. 기계환경분야(0709)_1. 기계환경분야(제조)_공사_응집용교반기_원일기계_조달청_설치원가 7" xfId="1333"/>
    <cellStyle name="_경남지역본부_20041220_상반기_1. 기계환경분야(0709)_1. 기계환경분야(제조)_공사_응집용교반기_원일기계_조달청_설치원가 8" xfId="1334"/>
    <cellStyle name="_경남지역본부_20041220_상반기_1. 기계환경분야(0709)_1. 기계환경분야(제조)_공사_응집용교반기_원일기계_조달청_설치원가 9" xfId="1335"/>
    <cellStyle name="_경남지역본부_20041220_상반기_1. 기계환경분야(0709)_1. 기계환경분야(제조)_공사_응집용교반기_원일기계_조달청_설치원가_청소년 승마운동 효과 측정 및 적정 프로그램 설계 연구용역" xfId="1336"/>
    <cellStyle name="_경남지역본부_20041220_상반기_1. 기계환경분야(0709)_1. 기계환경분야(제조)_공사_응집용교반기_원일기계_조달청_설치원가_한국경마의 질적도약을 위한 해외목장사업 타당성 조사 및 사업계획 수립 용역" xfId="1337"/>
    <cellStyle name="_경남지역본부_20041220_상반기_1. 기계환경분야(0709)_1. 기계환경분야(제조)_공사_응집용교반기_원일기계_조달청_설치원가_해외농업개발 농산물 물류 조사_한국농어촌공사" xfId="1338"/>
    <cellStyle name="_경남지역본부_20041220_상반기_1. 기계환경분야(0709)_1. 기계환경분야(제조)_공사_응집용교반기_원일기계_조달청_청소년 승마운동 효과 측정 및 적정 프로그램 설계 연구용역" xfId="1339"/>
    <cellStyle name="_경남지역본부_20041220_상반기_1. 기계환경분야(0709)_1. 기계환경분야(제조)_공사_응집용교반기_원일기계_조달청_한국경마의 질적도약을 위한 해외목장사업 타당성 조사 및 사업계획 수립 용역" xfId="1340"/>
    <cellStyle name="_경남지역본부_20041220_상반기_1. 기계환경분야(0709)_1. 기계환경분야(제조)_공사_응집용교반기_원일기계_조달청_해외농업개발 농산물 물류 조사_한국농어촌공사" xfId="1341"/>
    <cellStyle name="_경남지역본부_20041220_상반기_1. 기계환경분야(0709)_1. 기계환경분야(제조)_청소년 승마운동 효과 측정 및 적정 프로그램 설계 연구용역" xfId="1342"/>
    <cellStyle name="_경남지역본부_20041220_상반기_1. 기계환경분야(0709)_1. 기계환경분야(제조)_한국경마의 질적도약을 위한 해외목장사업 타당성 조사 및 사업계획 수립 용역" xfId="1343"/>
    <cellStyle name="_경남지역본부_20041220_상반기_1. 기계환경분야(0709)_1. 기계환경분야(제조)_해외농업개발 농산물 물류 조사_한국농어촌공사" xfId="1344"/>
    <cellStyle name="_경남지역본부_20041220_상반기_1. 기계환경분야(0709)_공사_응집용교반기_원일기계_조달청" xfId="1345"/>
    <cellStyle name="_경남지역본부_20041220_상반기_1. 기계환경분야(0709)_공사_응집용교반기_원일기계_조달청 10" xfId="1346"/>
    <cellStyle name="_경남지역본부_20041220_상반기_1. 기계환경분야(0709)_공사_응집용교반기_원일기계_조달청 2" xfId="1347"/>
    <cellStyle name="_경남지역본부_20041220_상반기_1. 기계환경분야(0709)_공사_응집용교반기_원일기계_조달청 3" xfId="1348"/>
    <cellStyle name="_경남지역본부_20041220_상반기_1. 기계환경분야(0709)_공사_응집용교반기_원일기계_조달청 4" xfId="1349"/>
    <cellStyle name="_경남지역본부_20041220_상반기_1. 기계환경분야(0709)_공사_응집용교반기_원일기계_조달청 5" xfId="1350"/>
    <cellStyle name="_경남지역본부_20041220_상반기_1. 기계환경분야(0709)_공사_응집용교반기_원일기계_조달청 6" xfId="1351"/>
    <cellStyle name="_경남지역본부_20041220_상반기_1. 기계환경분야(0709)_공사_응집용교반기_원일기계_조달청 7" xfId="1352"/>
    <cellStyle name="_경남지역본부_20041220_상반기_1. 기계환경분야(0709)_공사_응집용교반기_원일기계_조달청 8" xfId="1353"/>
    <cellStyle name="_경남지역본부_20041220_상반기_1. 기계환경분야(0709)_공사_응집용교반기_원일기계_조달청 9" xfId="1354"/>
    <cellStyle name="_경남지역본부_20041220_상반기_1. 기계환경분야(0709)_공사_응집용교반기_원일기계_조달청_설치원가" xfId="1355"/>
    <cellStyle name="_경남지역본부_20041220_상반기_1. 기계환경분야(0709)_공사_응집용교반기_원일기계_조달청_설치원가 10" xfId="1356"/>
    <cellStyle name="_경남지역본부_20041220_상반기_1. 기계환경분야(0709)_공사_응집용교반기_원일기계_조달청_설치원가 2" xfId="1357"/>
    <cellStyle name="_경남지역본부_20041220_상반기_1. 기계환경분야(0709)_공사_응집용교반기_원일기계_조달청_설치원가 3" xfId="1358"/>
    <cellStyle name="_경남지역본부_20041220_상반기_1. 기계환경분야(0709)_공사_응집용교반기_원일기계_조달청_설치원가 4" xfId="1359"/>
    <cellStyle name="_경남지역본부_20041220_상반기_1. 기계환경분야(0709)_공사_응집용교반기_원일기계_조달청_설치원가 5" xfId="1360"/>
    <cellStyle name="_경남지역본부_20041220_상반기_1. 기계환경분야(0709)_공사_응집용교반기_원일기계_조달청_설치원가 6" xfId="1361"/>
    <cellStyle name="_경남지역본부_20041220_상반기_1. 기계환경분야(0709)_공사_응집용교반기_원일기계_조달청_설치원가 7" xfId="1362"/>
    <cellStyle name="_경남지역본부_20041220_상반기_1. 기계환경분야(0709)_공사_응집용교반기_원일기계_조달청_설치원가 8" xfId="1363"/>
    <cellStyle name="_경남지역본부_20041220_상반기_1. 기계환경분야(0709)_공사_응집용교반기_원일기계_조달청_설치원가 9" xfId="1364"/>
    <cellStyle name="_경남지역본부_20041220_상반기_1. 기계환경분야(0709)_공사_응집용교반기_원일기계_조달청_설치원가_청소년 승마운동 효과 측정 및 적정 프로그램 설계 연구용역" xfId="1365"/>
    <cellStyle name="_경남지역본부_20041220_상반기_1. 기계환경분야(0709)_공사_응집용교반기_원일기계_조달청_설치원가_한국경마의 질적도약을 위한 해외목장사업 타당성 조사 및 사업계획 수립 용역" xfId="1366"/>
    <cellStyle name="_경남지역본부_20041220_상반기_1. 기계환경분야(0709)_공사_응집용교반기_원일기계_조달청_설치원가_해외농업개발 농산물 물류 조사_한국농어촌공사" xfId="1367"/>
    <cellStyle name="_경남지역본부_20041220_상반기_1. 기계환경분야(0709)_공사_응집용교반기_원일기계_조달청_청소년 승마운동 효과 측정 및 적정 프로그램 설계 연구용역" xfId="1368"/>
    <cellStyle name="_경남지역본부_20041220_상반기_1. 기계환경분야(0709)_공사_응집용교반기_원일기계_조달청_한국경마의 질적도약을 위한 해외목장사업 타당성 조사 및 사업계획 수립 용역" xfId="1369"/>
    <cellStyle name="_경남지역본부_20041220_상반기_1. 기계환경분야(0709)_공사_응집용교반기_원일기계_조달청_해외농업개발 농산물 물류 조사_한국농어촌공사" xfId="1370"/>
    <cellStyle name="_경남지역본부_20041220_상반기_1. 기계환경분야(0709)_청소년 승마운동 효과 측정 및 적정 프로그램 설계 연구용역" xfId="1371"/>
    <cellStyle name="_경남지역본부_20041220_상반기_1. 기계환경분야(0709)_한국경마의 질적도약을 위한 해외목장사업 타당성 조사 및 사업계획 수립 용역" xfId="1372"/>
    <cellStyle name="_경남지역본부_20041220_상반기_1. 기계환경분야(0709)_해외농업개발 농산물 물류 조사_한국농어촌공사" xfId="1373"/>
    <cellStyle name="_경남지역본부_20041220_상반기_2005년도급내역서" xfId="1374"/>
    <cellStyle name="_경남지역본부_20041220_상반기_2005년도급내역서 10" xfId="1375"/>
    <cellStyle name="_경남지역본부_20041220_상반기_2005년도급내역서 2" xfId="1376"/>
    <cellStyle name="_경남지역본부_20041220_상반기_2005년도급내역서 3" xfId="1377"/>
    <cellStyle name="_경남지역본부_20041220_상반기_2005년도급내역서 4" xfId="1378"/>
    <cellStyle name="_경남지역본부_20041220_상반기_2005년도급내역서 5" xfId="1379"/>
    <cellStyle name="_경남지역본부_20041220_상반기_2005년도급내역서 6" xfId="1380"/>
    <cellStyle name="_경남지역본부_20041220_상반기_2005년도급내역서 7" xfId="1381"/>
    <cellStyle name="_경남지역본부_20041220_상반기_2005년도급내역서 8" xfId="1382"/>
    <cellStyle name="_경남지역본부_20041220_상반기_2005년도급내역서 9" xfId="1383"/>
    <cellStyle name="_경남지역본부_20041220_상반기_2005년도급내역서_1. 기계환경분야(0709)" xfId="1384"/>
    <cellStyle name="_경남지역본부_20041220_상반기_2005년도급내역서_1. 기계환경분야(0709) 10" xfId="1385"/>
    <cellStyle name="_경남지역본부_20041220_상반기_2005년도급내역서_1. 기계환경분야(0709) 2" xfId="1386"/>
    <cellStyle name="_경남지역본부_20041220_상반기_2005년도급내역서_1. 기계환경분야(0709) 3" xfId="1387"/>
    <cellStyle name="_경남지역본부_20041220_상반기_2005년도급내역서_1. 기계환경분야(0709) 4" xfId="1388"/>
    <cellStyle name="_경남지역본부_20041220_상반기_2005년도급내역서_1. 기계환경분야(0709) 5" xfId="1389"/>
    <cellStyle name="_경남지역본부_20041220_상반기_2005년도급내역서_1. 기계환경분야(0709) 6" xfId="1390"/>
    <cellStyle name="_경남지역본부_20041220_상반기_2005년도급내역서_1. 기계환경분야(0709) 7" xfId="1391"/>
    <cellStyle name="_경남지역본부_20041220_상반기_2005년도급내역서_1. 기계환경분야(0709) 8" xfId="1392"/>
    <cellStyle name="_경남지역본부_20041220_상반기_2005년도급내역서_1. 기계환경분야(0709) 9" xfId="1393"/>
    <cellStyle name="_경남지역본부_20041220_상반기_2005년도급내역서_1. 기계환경분야(0709)_1. 기계환경분야(0709)" xfId="1394"/>
    <cellStyle name="_경남지역본부_20041220_상반기_2005년도급내역서_1. 기계환경분야(0709)_1. 기계환경분야(0709) 10" xfId="1395"/>
    <cellStyle name="_경남지역본부_20041220_상반기_2005년도급내역서_1. 기계환경분야(0709)_1. 기계환경분야(0709) 2" xfId="1396"/>
    <cellStyle name="_경남지역본부_20041220_상반기_2005년도급내역서_1. 기계환경분야(0709)_1. 기계환경분야(0709) 3" xfId="1397"/>
    <cellStyle name="_경남지역본부_20041220_상반기_2005년도급내역서_1. 기계환경분야(0709)_1. 기계환경분야(0709) 4" xfId="1398"/>
    <cellStyle name="_경남지역본부_20041220_상반기_2005년도급내역서_1. 기계환경분야(0709)_1. 기계환경분야(0709) 5" xfId="1399"/>
    <cellStyle name="_경남지역본부_20041220_상반기_2005년도급내역서_1. 기계환경분야(0709)_1. 기계환경분야(0709) 6" xfId="1400"/>
    <cellStyle name="_경남지역본부_20041220_상반기_2005년도급내역서_1. 기계환경분야(0709)_1. 기계환경분야(0709) 7" xfId="1401"/>
    <cellStyle name="_경남지역본부_20041220_상반기_2005년도급내역서_1. 기계환경분야(0709)_1. 기계환경분야(0709) 8" xfId="1402"/>
    <cellStyle name="_경남지역본부_20041220_상반기_2005년도급내역서_1. 기계환경분야(0709)_1. 기계환경분야(0709) 9" xfId="1403"/>
    <cellStyle name="_경남지역본부_20041220_상반기_2005년도급내역서_1. 기계환경분야(0709)_1. 기계환경분야(0709)_공사_응집용교반기_원일기계_조달청" xfId="1404"/>
    <cellStyle name="_경남지역본부_20041220_상반기_2005년도급내역서_1. 기계환경분야(0709)_1. 기계환경분야(0709)_공사_응집용교반기_원일기계_조달청 10" xfId="1405"/>
    <cellStyle name="_경남지역본부_20041220_상반기_2005년도급내역서_1. 기계환경분야(0709)_1. 기계환경분야(0709)_공사_응집용교반기_원일기계_조달청 2" xfId="1406"/>
    <cellStyle name="_경남지역본부_20041220_상반기_2005년도급내역서_1. 기계환경분야(0709)_1. 기계환경분야(0709)_공사_응집용교반기_원일기계_조달청 3" xfId="1407"/>
    <cellStyle name="_경남지역본부_20041220_상반기_2005년도급내역서_1. 기계환경분야(0709)_1. 기계환경분야(0709)_공사_응집용교반기_원일기계_조달청 4" xfId="1408"/>
    <cellStyle name="_경남지역본부_20041220_상반기_2005년도급내역서_1. 기계환경분야(0709)_1. 기계환경분야(0709)_공사_응집용교반기_원일기계_조달청 5" xfId="1409"/>
    <cellStyle name="_경남지역본부_20041220_상반기_2005년도급내역서_1. 기계환경분야(0709)_1. 기계환경분야(0709)_공사_응집용교반기_원일기계_조달청 6" xfId="1410"/>
    <cellStyle name="_경남지역본부_20041220_상반기_2005년도급내역서_1. 기계환경분야(0709)_1. 기계환경분야(0709)_공사_응집용교반기_원일기계_조달청 7" xfId="1411"/>
    <cellStyle name="_경남지역본부_20041220_상반기_2005년도급내역서_1. 기계환경분야(0709)_1. 기계환경분야(0709)_공사_응집용교반기_원일기계_조달청 8" xfId="1412"/>
    <cellStyle name="_경남지역본부_20041220_상반기_2005년도급내역서_1. 기계환경분야(0709)_1. 기계환경분야(0709)_공사_응집용교반기_원일기계_조달청 9" xfId="1413"/>
    <cellStyle name="_경남지역본부_20041220_상반기_2005년도급내역서_1. 기계환경분야(0709)_1. 기계환경분야(0709)_공사_응집용교반기_원일기계_조달청_설치원가" xfId="1414"/>
    <cellStyle name="_경남지역본부_20041220_상반기_2005년도급내역서_1. 기계환경분야(0709)_1. 기계환경분야(0709)_공사_응집용교반기_원일기계_조달청_설치원가 10" xfId="1415"/>
    <cellStyle name="_경남지역본부_20041220_상반기_2005년도급내역서_1. 기계환경분야(0709)_1. 기계환경분야(0709)_공사_응집용교반기_원일기계_조달청_설치원가 2" xfId="1416"/>
    <cellStyle name="_경남지역본부_20041220_상반기_2005년도급내역서_1. 기계환경분야(0709)_1. 기계환경분야(0709)_공사_응집용교반기_원일기계_조달청_설치원가 3" xfId="1417"/>
    <cellStyle name="_경남지역본부_20041220_상반기_2005년도급내역서_1. 기계환경분야(0709)_1. 기계환경분야(0709)_공사_응집용교반기_원일기계_조달청_설치원가 4" xfId="1418"/>
    <cellStyle name="_경남지역본부_20041220_상반기_2005년도급내역서_1. 기계환경분야(0709)_1. 기계환경분야(0709)_공사_응집용교반기_원일기계_조달청_설치원가 5" xfId="1419"/>
    <cellStyle name="_경남지역본부_20041220_상반기_2005년도급내역서_1. 기계환경분야(0709)_1. 기계환경분야(0709)_공사_응집용교반기_원일기계_조달청_설치원가 6" xfId="1420"/>
    <cellStyle name="_경남지역본부_20041220_상반기_2005년도급내역서_1. 기계환경분야(0709)_1. 기계환경분야(0709)_공사_응집용교반기_원일기계_조달청_설치원가 7" xfId="1421"/>
    <cellStyle name="_경남지역본부_20041220_상반기_2005년도급내역서_1. 기계환경분야(0709)_1. 기계환경분야(0709)_공사_응집용교반기_원일기계_조달청_설치원가 8" xfId="1422"/>
    <cellStyle name="_경남지역본부_20041220_상반기_2005년도급내역서_1. 기계환경분야(0709)_1. 기계환경분야(0709)_공사_응집용교반기_원일기계_조달청_설치원가 9" xfId="1423"/>
    <cellStyle name="_경남지역본부_20041220_상반기_2005년도급내역서_1. 기계환경분야(0709)_1. 기계환경분야(0709)_공사_응집용교반기_원일기계_조달청_설치원가_청소년 승마운동 효과 측정 및 적정 프로그램 설계 연구용역" xfId="1424"/>
    <cellStyle name="_경남지역본부_20041220_상반기_2005년도급내역서_1. 기계환경분야(0709)_1. 기계환경분야(0709)_공사_응집용교반기_원일기계_조달청_설치원가_한국경마의 질적도약을 위한 해외목장사업 타당성 조사 및 사업계획 수립 용역" xfId="1425"/>
    <cellStyle name="_경남지역본부_20041220_상반기_2005년도급내역서_1. 기계환경분야(0709)_1. 기계환경분야(0709)_공사_응집용교반기_원일기계_조달청_설치원가_해외농업개발 농산물 물류 조사_한국농어촌공사" xfId="1426"/>
    <cellStyle name="_경남지역본부_20041220_상반기_2005년도급내역서_1. 기계환경분야(0709)_1. 기계환경분야(0709)_공사_응집용교반기_원일기계_조달청_청소년 승마운동 효과 측정 및 적정 프로그램 설계 연구용역" xfId="1427"/>
    <cellStyle name="_경남지역본부_20041220_상반기_2005년도급내역서_1. 기계환경분야(0709)_1. 기계환경분야(0709)_공사_응집용교반기_원일기계_조달청_한국경마의 질적도약을 위한 해외목장사업 타당성 조사 및 사업계획 수립 용역" xfId="1428"/>
    <cellStyle name="_경남지역본부_20041220_상반기_2005년도급내역서_1. 기계환경분야(0709)_1. 기계환경분야(0709)_공사_응집용교반기_원일기계_조달청_해외농업개발 농산물 물류 조사_한국농어촌공사" xfId="1429"/>
    <cellStyle name="_경남지역본부_20041220_상반기_2005년도급내역서_1. 기계환경분야(0709)_1. 기계환경분야(0709)_청소년 승마운동 효과 측정 및 적정 프로그램 설계 연구용역" xfId="1430"/>
    <cellStyle name="_경남지역본부_20041220_상반기_2005년도급내역서_1. 기계환경분야(0709)_1. 기계환경분야(0709)_한국경마의 질적도약을 위한 해외목장사업 타당성 조사 및 사업계획 수립 용역" xfId="1431"/>
    <cellStyle name="_경남지역본부_20041220_상반기_2005년도급내역서_1. 기계환경분야(0709)_1. 기계환경분야(0709)_해외농업개발 농산물 물류 조사_한국농어촌공사" xfId="1432"/>
    <cellStyle name="_경남지역본부_20041220_상반기_2005년도급내역서_1. 기계환경분야(0709)_1. 기계환경분야(제조)" xfId="1433"/>
    <cellStyle name="_경남지역본부_20041220_상반기_2005년도급내역서_1. 기계환경분야(0709)_1. 기계환경분야(제조) 10" xfId="1434"/>
    <cellStyle name="_경남지역본부_20041220_상반기_2005년도급내역서_1. 기계환경분야(0709)_1. 기계환경분야(제조) 2" xfId="1435"/>
    <cellStyle name="_경남지역본부_20041220_상반기_2005년도급내역서_1. 기계환경분야(0709)_1. 기계환경분야(제조) 3" xfId="1436"/>
    <cellStyle name="_경남지역본부_20041220_상반기_2005년도급내역서_1. 기계환경분야(0709)_1. 기계환경분야(제조) 4" xfId="1437"/>
    <cellStyle name="_경남지역본부_20041220_상반기_2005년도급내역서_1. 기계환경분야(0709)_1. 기계환경분야(제조) 5" xfId="1438"/>
    <cellStyle name="_경남지역본부_20041220_상반기_2005년도급내역서_1. 기계환경분야(0709)_1. 기계환경분야(제조) 6" xfId="1439"/>
    <cellStyle name="_경남지역본부_20041220_상반기_2005년도급내역서_1. 기계환경분야(0709)_1. 기계환경분야(제조) 7" xfId="1440"/>
    <cellStyle name="_경남지역본부_20041220_상반기_2005년도급내역서_1. 기계환경분야(0709)_1. 기계환경분야(제조) 8" xfId="1441"/>
    <cellStyle name="_경남지역본부_20041220_상반기_2005년도급내역서_1. 기계환경분야(0709)_1. 기계환경분야(제조) 9" xfId="1442"/>
    <cellStyle name="_경남지역본부_20041220_상반기_2005년도급내역서_1. 기계환경분야(0709)_1. 기계환경분야(제조)_공사_응집용교반기_원일기계_조달청" xfId="1443"/>
    <cellStyle name="_경남지역본부_20041220_상반기_2005년도급내역서_1. 기계환경분야(0709)_1. 기계환경분야(제조)_공사_응집용교반기_원일기계_조달청 10" xfId="1444"/>
    <cellStyle name="_경남지역본부_20041220_상반기_2005년도급내역서_1. 기계환경분야(0709)_1. 기계환경분야(제조)_공사_응집용교반기_원일기계_조달청 2" xfId="1445"/>
    <cellStyle name="_경남지역본부_20041220_상반기_2005년도급내역서_1. 기계환경분야(0709)_1. 기계환경분야(제조)_공사_응집용교반기_원일기계_조달청 3" xfId="1446"/>
    <cellStyle name="_경남지역본부_20041220_상반기_2005년도급내역서_1. 기계환경분야(0709)_1. 기계환경분야(제조)_공사_응집용교반기_원일기계_조달청 4" xfId="1447"/>
    <cellStyle name="_경남지역본부_20041220_상반기_2005년도급내역서_1. 기계환경분야(0709)_1. 기계환경분야(제조)_공사_응집용교반기_원일기계_조달청 5" xfId="1448"/>
    <cellStyle name="_경남지역본부_20041220_상반기_2005년도급내역서_1. 기계환경분야(0709)_1. 기계환경분야(제조)_공사_응집용교반기_원일기계_조달청 6" xfId="1449"/>
    <cellStyle name="_경남지역본부_20041220_상반기_2005년도급내역서_1. 기계환경분야(0709)_1. 기계환경분야(제조)_공사_응집용교반기_원일기계_조달청 7" xfId="1450"/>
    <cellStyle name="_경남지역본부_20041220_상반기_2005년도급내역서_1. 기계환경분야(0709)_1. 기계환경분야(제조)_공사_응집용교반기_원일기계_조달청 8" xfId="1451"/>
    <cellStyle name="_경남지역본부_20041220_상반기_2005년도급내역서_1. 기계환경분야(0709)_1. 기계환경분야(제조)_공사_응집용교반기_원일기계_조달청 9" xfId="1452"/>
    <cellStyle name="_경남지역본부_20041220_상반기_2005년도급내역서_1. 기계환경분야(0709)_1. 기계환경분야(제조)_공사_응집용교반기_원일기계_조달청_설치원가" xfId="1453"/>
    <cellStyle name="_경남지역본부_20041220_상반기_2005년도급내역서_1. 기계환경분야(0709)_1. 기계환경분야(제조)_공사_응집용교반기_원일기계_조달청_설치원가 10" xfId="1454"/>
    <cellStyle name="_경남지역본부_20041220_상반기_2005년도급내역서_1. 기계환경분야(0709)_1. 기계환경분야(제조)_공사_응집용교반기_원일기계_조달청_설치원가 2" xfId="1455"/>
    <cellStyle name="_경남지역본부_20041220_상반기_2005년도급내역서_1. 기계환경분야(0709)_1. 기계환경분야(제조)_공사_응집용교반기_원일기계_조달청_설치원가 3" xfId="1456"/>
    <cellStyle name="_경남지역본부_20041220_상반기_2005년도급내역서_1. 기계환경분야(0709)_1. 기계환경분야(제조)_공사_응집용교반기_원일기계_조달청_설치원가 4" xfId="1457"/>
    <cellStyle name="_경남지역본부_20041220_상반기_2005년도급내역서_1. 기계환경분야(0709)_1. 기계환경분야(제조)_공사_응집용교반기_원일기계_조달청_설치원가 5" xfId="1458"/>
    <cellStyle name="_경남지역본부_20041220_상반기_2005년도급내역서_1. 기계환경분야(0709)_1. 기계환경분야(제조)_공사_응집용교반기_원일기계_조달청_설치원가 6" xfId="1459"/>
    <cellStyle name="_경남지역본부_20041220_상반기_2005년도급내역서_1. 기계환경분야(0709)_1. 기계환경분야(제조)_공사_응집용교반기_원일기계_조달청_설치원가 7" xfId="1460"/>
    <cellStyle name="_경남지역본부_20041220_상반기_2005년도급내역서_1. 기계환경분야(0709)_1. 기계환경분야(제조)_공사_응집용교반기_원일기계_조달청_설치원가 8" xfId="1461"/>
    <cellStyle name="_경남지역본부_20041220_상반기_2005년도급내역서_1. 기계환경분야(0709)_1. 기계환경분야(제조)_공사_응집용교반기_원일기계_조달청_설치원가 9" xfId="1462"/>
    <cellStyle name="_경남지역본부_20041220_상반기_2005년도급내역서_1. 기계환경분야(0709)_1. 기계환경분야(제조)_공사_응집용교반기_원일기계_조달청_설치원가_청소년 승마운동 효과 측정 및 적정 프로그램 설계 연구용역" xfId="1463"/>
    <cellStyle name="_경남지역본부_20041220_상반기_2005년도급내역서_1. 기계환경분야(0709)_1. 기계환경분야(제조)_공사_응집용교반기_원일기계_조달청_설치원가_한국경마의 질적도약을 위한 해외목장사업 타당성 조사 및 사업계획 수립 용역" xfId="1464"/>
    <cellStyle name="_경남지역본부_20041220_상반기_2005년도급내역서_1. 기계환경분야(0709)_1. 기계환경분야(제조)_공사_응집용교반기_원일기계_조달청_설치원가_해외농업개발 농산물 물류 조사_한국농어촌공사" xfId="1465"/>
    <cellStyle name="_경남지역본부_20041220_상반기_2005년도급내역서_1. 기계환경분야(0709)_1. 기계환경분야(제조)_공사_응집용교반기_원일기계_조달청_청소년 승마운동 효과 측정 및 적정 프로그램 설계 연구용역" xfId="1466"/>
    <cellStyle name="_경남지역본부_20041220_상반기_2005년도급내역서_1. 기계환경분야(0709)_1. 기계환경분야(제조)_공사_응집용교반기_원일기계_조달청_한국경마의 질적도약을 위한 해외목장사업 타당성 조사 및 사업계획 수립 용역" xfId="1467"/>
    <cellStyle name="_경남지역본부_20041220_상반기_2005년도급내역서_1. 기계환경분야(0709)_1. 기계환경분야(제조)_공사_응집용교반기_원일기계_조달청_해외농업개발 농산물 물류 조사_한국농어촌공사" xfId="1468"/>
    <cellStyle name="_경남지역본부_20041220_상반기_2005년도급내역서_1. 기계환경분야(0709)_1. 기계환경분야(제조)_청소년 승마운동 효과 측정 및 적정 프로그램 설계 연구용역" xfId="1469"/>
    <cellStyle name="_경남지역본부_20041220_상반기_2005년도급내역서_1. 기계환경분야(0709)_1. 기계환경분야(제조)_한국경마의 질적도약을 위한 해외목장사업 타당성 조사 및 사업계획 수립 용역" xfId="1470"/>
    <cellStyle name="_경남지역본부_20041220_상반기_2005년도급내역서_1. 기계환경분야(0709)_1. 기계환경분야(제조)_해외농업개발 농산물 물류 조사_한국농어촌공사" xfId="1471"/>
    <cellStyle name="_경남지역본부_20041220_상반기_2005년도급내역서_1. 기계환경분야(0709)_공사_응집용교반기_원일기계_조달청" xfId="1472"/>
    <cellStyle name="_경남지역본부_20041220_상반기_2005년도급내역서_1. 기계환경분야(0709)_공사_응집용교반기_원일기계_조달청 10" xfId="1473"/>
    <cellStyle name="_경남지역본부_20041220_상반기_2005년도급내역서_1. 기계환경분야(0709)_공사_응집용교반기_원일기계_조달청 2" xfId="1474"/>
    <cellStyle name="_경남지역본부_20041220_상반기_2005년도급내역서_1. 기계환경분야(0709)_공사_응집용교반기_원일기계_조달청 3" xfId="1475"/>
    <cellStyle name="_경남지역본부_20041220_상반기_2005년도급내역서_1. 기계환경분야(0709)_공사_응집용교반기_원일기계_조달청 4" xfId="1476"/>
    <cellStyle name="_경남지역본부_20041220_상반기_2005년도급내역서_1. 기계환경분야(0709)_공사_응집용교반기_원일기계_조달청 5" xfId="1477"/>
    <cellStyle name="_경남지역본부_20041220_상반기_2005년도급내역서_1. 기계환경분야(0709)_공사_응집용교반기_원일기계_조달청 6" xfId="1478"/>
    <cellStyle name="_경남지역본부_20041220_상반기_2005년도급내역서_1. 기계환경분야(0709)_공사_응집용교반기_원일기계_조달청 7" xfId="1479"/>
    <cellStyle name="_경남지역본부_20041220_상반기_2005년도급내역서_1. 기계환경분야(0709)_공사_응집용교반기_원일기계_조달청 8" xfId="1480"/>
    <cellStyle name="_경남지역본부_20041220_상반기_2005년도급내역서_1. 기계환경분야(0709)_공사_응집용교반기_원일기계_조달청 9" xfId="1481"/>
    <cellStyle name="_경남지역본부_20041220_상반기_2005년도급내역서_1. 기계환경분야(0709)_공사_응집용교반기_원일기계_조달청_설치원가" xfId="1482"/>
    <cellStyle name="_경남지역본부_20041220_상반기_2005년도급내역서_1. 기계환경분야(0709)_공사_응집용교반기_원일기계_조달청_설치원가 10" xfId="1483"/>
    <cellStyle name="_경남지역본부_20041220_상반기_2005년도급내역서_1. 기계환경분야(0709)_공사_응집용교반기_원일기계_조달청_설치원가 2" xfId="1484"/>
    <cellStyle name="_경남지역본부_20041220_상반기_2005년도급내역서_1. 기계환경분야(0709)_공사_응집용교반기_원일기계_조달청_설치원가 3" xfId="1485"/>
    <cellStyle name="_경남지역본부_20041220_상반기_2005년도급내역서_1. 기계환경분야(0709)_공사_응집용교반기_원일기계_조달청_설치원가 4" xfId="1486"/>
    <cellStyle name="_경남지역본부_20041220_상반기_2005년도급내역서_1. 기계환경분야(0709)_공사_응집용교반기_원일기계_조달청_설치원가 5" xfId="1487"/>
    <cellStyle name="_경남지역본부_20041220_상반기_2005년도급내역서_1. 기계환경분야(0709)_공사_응집용교반기_원일기계_조달청_설치원가 6" xfId="1488"/>
    <cellStyle name="_경남지역본부_20041220_상반기_2005년도급내역서_1. 기계환경분야(0709)_공사_응집용교반기_원일기계_조달청_설치원가 7" xfId="1489"/>
    <cellStyle name="_경남지역본부_20041220_상반기_2005년도급내역서_1. 기계환경분야(0709)_공사_응집용교반기_원일기계_조달청_설치원가 8" xfId="1490"/>
    <cellStyle name="_경남지역본부_20041220_상반기_2005년도급내역서_1. 기계환경분야(0709)_공사_응집용교반기_원일기계_조달청_설치원가 9" xfId="1491"/>
    <cellStyle name="_경남지역본부_20041220_상반기_2005년도급내역서_1. 기계환경분야(0709)_공사_응집용교반기_원일기계_조달청_설치원가_청소년 승마운동 효과 측정 및 적정 프로그램 설계 연구용역" xfId="1492"/>
    <cellStyle name="_경남지역본부_20041220_상반기_2005년도급내역서_1. 기계환경분야(0709)_공사_응집용교반기_원일기계_조달청_설치원가_한국경마의 질적도약을 위한 해외목장사업 타당성 조사 및 사업계획 수립 용역" xfId="1493"/>
    <cellStyle name="_경남지역본부_20041220_상반기_2005년도급내역서_1. 기계환경분야(0709)_공사_응집용교반기_원일기계_조달청_설치원가_해외농업개발 농산물 물류 조사_한국농어촌공사" xfId="1494"/>
    <cellStyle name="_경남지역본부_20041220_상반기_2005년도급내역서_1. 기계환경분야(0709)_공사_응집용교반기_원일기계_조달청_청소년 승마운동 효과 측정 및 적정 프로그램 설계 연구용역" xfId="1495"/>
    <cellStyle name="_경남지역본부_20041220_상반기_2005년도급내역서_1. 기계환경분야(0709)_공사_응집용교반기_원일기계_조달청_한국경마의 질적도약을 위한 해외목장사업 타당성 조사 및 사업계획 수립 용역" xfId="1496"/>
    <cellStyle name="_경남지역본부_20041220_상반기_2005년도급내역서_1. 기계환경분야(0709)_공사_응집용교반기_원일기계_조달청_해외농업개발 농산물 물류 조사_한국농어촌공사" xfId="1497"/>
    <cellStyle name="_경남지역본부_20041220_상반기_2005년도급내역서_1. 기계환경분야(0709)_청소년 승마운동 효과 측정 및 적정 프로그램 설계 연구용역" xfId="1498"/>
    <cellStyle name="_경남지역본부_20041220_상반기_2005년도급내역서_1. 기계환경분야(0709)_한국경마의 질적도약을 위한 해외목장사업 타당성 조사 및 사업계획 수립 용역" xfId="1499"/>
    <cellStyle name="_경남지역본부_20041220_상반기_2005년도급내역서_1. 기계환경분야(0709)_해외농업개발 농산물 물류 조사_한국농어촌공사" xfId="1500"/>
    <cellStyle name="_경남지역본부_20041220_상반기_2005년도급내역서_TTMS위탁수량(KHC)" xfId="2466"/>
    <cellStyle name="_경남지역본부_20041220_상반기_2005년도급내역서_TTMS위탁수량(KHC) 10" xfId="2467"/>
    <cellStyle name="_경남지역본부_20041220_상반기_2005년도급내역서_TTMS위탁수량(KHC) 2" xfId="2468"/>
    <cellStyle name="_경남지역본부_20041220_상반기_2005년도급내역서_TTMS위탁수량(KHC) 3" xfId="2469"/>
    <cellStyle name="_경남지역본부_20041220_상반기_2005년도급내역서_TTMS위탁수량(KHC) 4" xfId="2470"/>
    <cellStyle name="_경남지역본부_20041220_상반기_2005년도급내역서_TTMS위탁수량(KHC) 5" xfId="2471"/>
    <cellStyle name="_경남지역본부_20041220_상반기_2005년도급내역서_TTMS위탁수량(KHC) 6" xfId="2472"/>
    <cellStyle name="_경남지역본부_20041220_상반기_2005년도급내역서_TTMS위탁수량(KHC) 7" xfId="2473"/>
    <cellStyle name="_경남지역본부_20041220_상반기_2005년도급내역서_TTMS위탁수량(KHC) 8" xfId="2474"/>
    <cellStyle name="_경남지역본부_20041220_상반기_2005년도급내역서_TTMS위탁수량(KHC) 9" xfId="2475"/>
    <cellStyle name="_경남지역본부_20041220_상반기_2005년도급내역서_TTMS위탁수량(KHC)_1. 기계환경분야(0709)" xfId="2476"/>
    <cellStyle name="_경남지역본부_20041220_상반기_2005년도급내역서_TTMS위탁수량(KHC)_1. 기계환경분야(0709) 10" xfId="2477"/>
    <cellStyle name="_경남지역본부_20041220_상반기_2005년도급내역서_TTMS위탁수량(KHC)_1. 기계환경분야(0709) 2" xfId="2478"/>
    <cellStyle name="_경남지역본부_20041220_상반기_2005년도급내역서_TTMS위탁수량(KHC)_1. 기계환경분야(0709) 3" xfId="2479"/>
    <cellStyle name="_경남지역본부_20041220_상반기_2005년도급내역서_TTMS위탁수량(KHC)_1. 기계환경분야(0709) 4" xfId="2480"/>
    <cellStyle name="_경남지역본부_20041220_상반기_2005년도급내역서_TTMS위탁수량(KHC)_1. 기계환경분야(0709) 5" xfId="2481"/>
    <cellStyle name="_경남지역본부_20041220_상반기_2005년도급내역서_TTMS위탁수량(KHC)_1. 기계환경분야(0709) 6" xfId="2482"/>
    <cellStyle name="_경남지역본부_20041220_상반기_2005년도급내역서_TTMS위탁수량(KHC)_1. 기계환경분야(0709) 7" xfId="2483"/>
    <cellStyle name="_경남지역본부_20041220_상반기_2005년도급내역서_TTMS위탁수량(KHC)_1. 기계환경분야(0709) 8" xfId="2484"/>
    <cellStyle name="_경남지역본부_20041220_상반기_2005년도급내역서_TTMS위탁수량(KHC)_1. 기계환경분야(0709) 9" xfId="2485"/>
    <cellStyle name="_경남지역본부_20041220_상반기_2005년도급내역서_TTMS위탁수량(KHC)_1. 기계환경분야(0709)_1. 기계환경분야(0709)" xfId="2486"/>
    <cellStyle name="_경남지역본부_20041220_상반기_2005년도급내역서_TTMS위탁수량(KHC)_1. 기계환경분야(0709)_1. 기계환경분야(0709) 10" xfId="2487"/>
    <cellStyle name="_경남지역본부_20041220_상반기_2005년도급내역서_TTMS위탁수량(KHC)_1. 기계환경분야(0709)_1. 기계환경분야(0709) 2" xfId="2488"/>
    <cellStyle name="_경남지역본부_20041220_상반기_2005년도급내역서_TTMS위탁수량(KHC)_1. 기계환경분야(0709)_1. 기계환경분야(0709) 3" xfId="2489"/>
    <cellStyle name="_경남지역본부_20041220_상반기_2005년도급내역서_TTMS위탁수량(KHC)_1. 기계환경분야(0709)_1. 기계환경분야(0709) 4" xfId="2490"/>
    <cellStyle name="_경남지역본부_20041220_상반기_2005년도급내역서_TTMS위탁수량(KHC)_1. 기계환경분야(0709)_1. 기계환경분야(0709) 5" xfId="2491"/>
    <cellStyle name="_경남지역본부_20041220_상반기_2005년도급내역서_TTMS위탁수량(KHC)_1. 기계환경분야(0709)_1. 기계환경분야(0709) 6" xfId="2492"/>
    <cellStyle name="_경남지역본부_20041220_상반기_2005년도급내역서_TTMS위탁수량(KHC)_1. 기계환경분야(0709)_1. 기계환경분야(0709) 7" xfId="2493"/>
    <cellStyle name="_경남지역본부_20041220_상반기_2005년도급내역서_TTMS위탁수량(KHC)_1. 기계환경분야(0709)_1. 기계환경분야(0709) 8" xfId="2494"/>
    <cellStyle name="_경남지역본부_20041220_상반기_2005년도급내역서_TTMS위탁수량(KHC)_1. 기계환경분야(0709)_1. 기계환경분야(0709) 9" xfId="2495"/>
    <cellStyle name="_경남지역본부_20041220_상반기_2005년도급내역서_TTMS위탁수량(KHC)_1. 기계환경분야(0709)_1. 기계환경분야(0709)_공사_응집용교반기_원일기계_조달청" xfId="2496"/>
    <cellStyle name="_경남지역본부_20041220_상반기_2005년도급내역서_TTMS위탁수량(KHC)_1. 기계환경분야(0709)_1. 기계환경분야(0709)_공사_응집용교반기_원일기계_조달청 10" xfId="2497"/>
    <cellStyle name="_경남지역본부_20041220_상반기_2005년도급내역서_TTMS위탁수량(KHC)_1. 기계환경분야(0709)_1. 기계환경분야(0709)_공사_응집용교반기_원일기계_조달청 2" xfId="2498"/>
    <cellStyle name="_경남지역본부_20041220_상반기_2005년도급내역서_TTMS위탁수량(KHC)_1. 기계환경분야(0709)_1. 기계환경분야(0709)_공사_응집용교반기_원일기계_조달청 3" xfId="2499"/>
    <cellStyle name="_경남지역본부_20041220_상반기_2005년도급내역서_TTMS위탁수량(KHC)_1. 기계환경분야(0709)_1. 기계환경분야(0709)_공사_응집용교반기_원일기계_조달청 4" xfId="2500"/>
    <cellStyle name="_경남지역본부_20041220_상반기_2005년도급내역서_TTMS위탁수량(KHC)_1. 기계환경분야(0709)_1. 기계환경분야(0709)_공사_응집용교반기_원일기계_조달청 5" xfId="2501"/>
    <cellStyle name="_경남지역본부_20041220_상반기_2005년도급내역서_TTMS위탁수량(KHC)_1. 기계환경분야(0709)_1. 기계환경분야(0709)_공사_응집용교반기_원일기계_조달청 6" xfId="2502"/>
    <cellStyle name="_경남지역본부_20041220_상반기_2005년도급내역서_TTMS위탁수량(KHC)_1. 기계환경분야(0709)_1. 기계환경분야(0709)_공사_응집용교반기_원일기계_조달청 7" xfId="2503"/>
    <cellStyle name="_경남지역본부_20041220_상반기_2005년도급내역서_TTMS위탁수량(KHC)_1. 기계환경분야(0709)_1. 기계환경분야(0709)_공사_응집용교반기_원일기계_조달청 8" xfId="2504"/>
    <cellStyle name="_경남지역본부_20041220_상반기_2005년도급내역서_TTMS위탁수량(KHC)_1. 기계환경분야(0709)_1. 기계환경분야(0709)_공사_응집용교반기_원일기계_조달청 9" xfId="2505"/>
    <cellStyle name="_경남지역본부_20041220_상반기_2005년도급내역서_TTMS위탁수량(KHC)_1. 기계환경분야(0709)_1. 기계환경분야(0709)_공사_응집용교반기_원일기계_조달청_설치원가" xfId="2506"/>
    <cellStyle name="_경남지역본부_20041220_상반기_2005년도급내역서_TTMS위탁수량(KHC)_1. 기계환경분야(0709)_1. 기계환경분야(0709)_공사_응집용교반기_원일기계_조달청_설치원가 10" xfId="2507"/>
    <cellStyle name="_경남지역본부_20041220_상반기_2005년도급내역서_TTMS위탁수량(KHC)_1. 기계환경분야(0709)_1. 기계환경분야(0709)_공사_응집용교반기_원일기계_조달청_설치원가 2" xfId="2508"/>
    <cellStyle name="_경남지역본부_20041220_상반기_2005년도급내역서_TTMS위탁수량(KHC)_1. 기계환경분야(0709)_1. 기계환경분야(0709)_공사_응집용교반기_원일기계_조달청_설치원가 3" xfId="2509"/>
    <cellStyle name="_경남지역본부_20041220_상반기_2005년도급내역서_TTMS위탁수량(KHC)_1. 기계환경분야(0709)_1. 기계환경분야(0709)_공사_응집용교반기_원일기계_조달청_설치원가 4" xfId="2510"/>
    <cellStyle name="_경남지역본부_20041220_상반기_2005년도급내역서_TTMS위탁수량(KHC)_1. 기계환경분야(0709)_1. 기계환경분야(0709)_공사_응집용교반기_원일기계_조달청_설치원가 5" xfId="2511"/>
    <cellStyle name="_경남지역본부_20041220_상반기_2005년도급내역서_TTMS위탁수량(KHC)_1. 기계환경분야(0709)_1. 기계환경분야(0709)_공사_응집용교반기_원일기계_조달청_설치원가 6" xfId="2512"/>
    <cellStyle name="_경남지역본부_20041220_상반기_2005년도급내역서_TTMS위탁수량(KHC)_1. 기계환경분야(0709)_1. 기계환경분야(0709)_공사_응집용교반기_원일기계_조달청_설치원가 7" xfId="2513"/>
    <cellStyle name="_경남지역본부_20041220_상반기_2005년도급내역서_TTMS위탁수량(KHC)_1. 기계환경분야(0709)_1. 기계환경분야(0709)_공사_응집용교반기_원일기계_조달청_설치원가 8" xfId="2514"/>
    <cellStyle name="_경남지역본부_20041220_상반기_2005년도급내역서_TTMS위탁수량(KHC)_1. 기계환경분야(0709)_1. 기계환경분야(0709)_공사_응집용교반기_원일기계_조달청_설치원가 9" xfId="2515"/>
    <cellStyle name="_경남지역본부_20041220_상반기_2005년도급내역서_TTMS위탁수량(KHC)_1. 기계환경분야(0709)_1. 기계환경분야(0709)_공사_응집용교반기_원일기계_조달청_설치원가_청소년 승마운동 효과 측정 및 적정 프로그램 설계 연구용역" xfId="2516"/>
    <cellStyle name="_경남지역본부_20041220_상반기_2005년도급내역서_TTMS위탁수량(KHC)_1. 기계환경분야(0709)_1. 기계환경분야(0709)_공사_응집용교반기_원일기계_조달청_설치원가_한국경마의 질적도약을 위한 해외목장사업 타당성 조사 및 사업계획 수립 용역" xfId="2517"/>
    <cellStyle name="_경남지역본부_20041220_상반기_2005년도급내역서_TTMS위탁수량(KHC)_1. 기계환경분야(0709)_1. 기계환경분야(0709)_공사_응집용교반기_원일기계_조달청_설치원가_해외농업개발 농산물 물류 조사_한국농어촌공사" xfId="2518"/>
    <cellStyle name="_경남지역본부_20041220_상반기_2005년도급내역서_TTMS위탁수량(KHC)_1. 기계환경분야(0709)_1. 기계환경분야(0709)_공사_응집용교반기_원일기계_조달청_청소년 승마운동 효과 측정 및 적정 프로그램 설계 연구용역" xfId="2519"/>
    <cellStyle name="_경남지역본부_20041220_상반기_2005년도급내역서_TTMS위탁수량(KHC)_1. 기계환경분야(0709)_1. 기계환경분야(0709)_공사_응집용교반기_원일기계_조달청_한국경마의 질적도약을 위한 해외목장사업 타당성 조사 및 사업계획 수립 용역" xfId="2520"/>
    <cellStyle name="_경남지역본부_20041220_상반기_2005년도급내역서_TTMS위탁수량(KHC)_1. 기계환경분야(0709)_1. 기계환경분야(0709)_공사_응집용교반기_원일기계_조달청_해외농업개발 농산물 물류 조사_한국농어촌공사" xfId="2521"/>
    <cellStyle name="_경남지역본부_20041220_상반기_2005년도급내역서_TTMS위탁수량(KHC)_1. 기계환경분야(0709)_1. 기계환경분야(0709)_청소년 승마운동 효과 측정 및 적정 프로그램 설계 연구용역" xfId="2522"/>
    <cellStyle name="_경남지역본부_20041220_상반기_2005년도급내역서_TTMS위탁수량(KHC)_1. 기계환경분야(0709)_1. 기계환경분야(0709)_한국경마의 질적도약을 위한 해외목장사업 타당성 조사 및 사업계획 수립 용역" xfId="2523"/>
    <cellStyle name="_경남지역본부_20041220_상반기_2005년도급내역서_TTMS위탁수량(KHC)_1. 기계환경분야(0709)_1. 기계환경분야(0709)_해외농업개발 농산물 물류 조사_한국농어촌공사" xfId="2524"/>
    <cellStyle name="_경남지역본부_20041220_상반기_2005년도급내역서_TTMS위탁수량(KHC)_1. 기계환경분야(0709)_1. 기계환경분야(제조)" xfId="2525"/>
    <cellStyle name="_경남지역본부_20041220_상반기_2005년도급내역서_TTMS위탁수량(KHC)_1. 기계환경분야(0709)_1. 기계환경분야(제조) 10" xfId="2526"/>
    <cellStyle name="_경남지역본부_20041220_상반기_2005년도급내역서_TTMS위탁수량(KHC)_1. 기계환경분야(0709)_1. 기계환경분야(제조) 2" xfId="2527"/>
    <cellStyle name="_경남지역본부_20041220_상반기_2005년도급내역서_TTMS위탁수량(KHC)_1. 기계환경분야(0709)_1. 기계환경분야(제조) 3" xfId="2528"/>
    <cellStyle name="_경남지역본부_20041220_상반기_2005년도급내역서_TTMS위탁수량(KHC)_1. 기계환경분야(0709)_1. 기계환경분야(제조) 4" xfId="2529"/>
    <cellStyle name="_경남지역본부_20041220_상반기_2005년도급내역서_TTMS위탁수량(KHC)_1. 기계환경분야(0709)_1. 기계환경분야(제조) 5" xfId="2530"/>
    <cellStyle name="_경남지역본부_20041220_상반기_2005년도급내역서_TTMS위탁수량(KHC)_1. 기계환경분야(0709)_1. 기계환경분야(제조) 6" xfId="2531"/>
    <cellStyle name="_경남지역본부_20041220_상반기_2005년도급내역서_TTMS위탁수량(KHC)_1. 기계환경분야(0709)_1. 기계환경분야(제조) 7" xfId="2532"/>
    <cellStyle name="_경남지역본부_20041220_상반기_2005년도급내역서_TTMS위탁수량(KHC)_1. 기계환경분야(0709)_1. 기계환경분야(제조) 8" xfId="2533"/>
    <cellStyle name="_경남지역본부_20041220_상반기_2005년도급내역서_TTMS위탁수량(KHC)_1. 기계환경분야(0709)_1. 기계환경분야(제조) 9" xfId="2534"/>
    <cellStyle name="_경남지역본부_20041220_상반기_2005년도급내역서_TTMS위탁수량(KHC)_1. 기계환경분야(0709)_1. 기계환경분야(제조)_공사_응집용교반기_원일기계_조달청" xfId="2535"/>
    <cellStyle name="_경남지역본부_20041220_상반기_2005년도급내역서_TTMS위탁수량(KHC)_1. 기계환경분야(0709)_1. 기계환경분야(제조)_공사_응집용교반기_원일기계_조달청 10" xfId="2536"/>
    <cellStyle name="_경남지역본부_20041220_상반기_2005년도급내역서_TTMS위탁수량(KHC)_1. 기계환경분야(0709)_1. 기계환경분야(제조)_공사_응집용교반기_원일기계_조달청 2" xfId="2537"/>
    <cellStyle name="_경남지역본부_20041220_상반기_2005년도급내역서_TTMS위탁수량(KHC)_1. 기계환경분야(0709)_1. 기계환경분야(제조)_공사_응집용교반기_원일기계_조달청 3" xfId="2538"/>
    <cellStyle name="_경남지역본부_20041220_상반기_2005년도급내역서_TTMS위탁수량(KHC)_1. 기계환경분야(0709)_1. 기계환경분야(제조)_공사_응집용교반기_원일기계_조달청 4" xfId="2539"/>
    <cellStyle name="_경남지역본부_20041220_상반기_2005년도급내역서_TTMS위탁수량(KHC)_1. 기계환경분야(0709)_1. 기계환경분야(제조)_공사_응집용교반기_원일기계_조달청 5" xfId="2540"/>
    <cellStyle name="_경남지역본부_20041220_상반기_2005년도급내역서_TTMS위탁수량(KHC)_1. 기계환경분야(0709)_1. 기계환경분야(제조)_공사_응집용교반기_원일기계_조달청 6" xfId="2541"/>
    <cellStyle name="_경남지역본부_20041220_상반기_2005년도급내역서_TTMS위탁수량(KHC)_1. 기계환경분야(0709)_1. 기계환경분야(제조)_공사_응집용교반기_원일기계_조달청 7" xfId="2542"/>
    <cellStyle name="_경남지역본부_20041220_상반기_2005년도급내역서_TTMS위탁수량(KHC)_1. 기계환경분야(0709)_1. 기계환경분야(제조)_공사_응집용교반기_원일기계_조달청 8" xfId="2543"/>
    <cellStyle name="_경남지역본부_20041220_상반기_2005년도급내역서_TTMS위탁수량(KHC)_1. 기계환경분야(0709)_1. 기계환경분야(제조)_공사_응집용교반기_원일기계_조달청 9" xfId="2544"/>
    <cellStyle name="_경남지역본부_20041220_상반기_2005년도급내역서_TTMS위탁수량(KHC)_1. 기계환경분야(0709)_1. 기계환경분야(제조)_공사_응집용교반기_원일기계_조달청_설치원가" xfId="2545"/>
    <cellStyle name="_경남지역본부_20041220_상반기_2005년도급내역서_TTMS위탁수량(KHC)_1. 기계환경분야(0709)_1. 기계환경분야(제조)_공사_응집용교반기_원일기계_조달청_설치원가 10" xfId="2546"/>
    <cellStyle name="_경남지역본부_20041220_상반기_2005년도급내역서_TTMS위탁수량(KHC)_1. 기계환경분야(0709)_1. 기계환경분야(제조)_공사_응집용교반기_원일기계_조달청_설치원가 2" xfId="2547"/>
    <cellStyle name="_경남지역본부_20041220_상반기_2005년도급내역서_TTMS위탁수량(KHC)_1. 기계환경분야(0709)_1. 기계환경분야(제조)_공사_응집용교반기_원일기계_조달청_설치원가 3" xfId="2548"/>
    <cellStyle name="_경남지역본부_20041220_상반기_2005년도급내역서_TTMS위탁수량(KHC)_1. 기계환경분야(0709)_1. 기계환경분야(제조)_공사_응집용교반기_원일기계_조달청_설치원가 4" xfId="2549"/>
    <cellStyle name="_경남지역본부_20041220_상반기_2005년도급내역서_TTMS위탁수량(KHC)_1. 기계환경분야(0709)_1. 기계환경분야(제조)_공사_응집용교반기_원일기계_조달청_설치원가 5" xfId="2550"/>
    <cellStyle name="_경남지역본부_20041220_상반기_2005년도급내역서_TTMS위탁수량(KHC)_1. 기계환경분야(0709)_1. 기계환경분야(제조)_공사_응집용교반기_원일기계_조달청_설치원가 6" xfId="2551"/>
    <cellStyle name="_경남지역본부_20041220_상반기_2005년도급내역서_TTMS위탁수량(KHC)_1. 기계환경분야(0709)_1. 기계환경분야(제조)_공사_응집용교반기_원일기계_조달청_설치원가 7" xfId="2552"/>
    <cellStyle name="_경남지역본부_20041220_상반기_2005년도급내역서_TTMS위탁수량(KHC)_1. 기계환경분야(0709)_1. 기계환경분야(제조)_공사_응집용교반기_원일기계_조달청_설치원가 8" xfId="2553"/>
    <cellStyle name="_경남지역본부_20041220_상반기_2005년도급내역서_TTMS위탁수량(KHC)_1. 기계환경분야(0709)_1. 기계환경분야(제조)_공사_응집용교반기_원일기계_조달청_설치원가 9" xfId="2554"/>
    <cellStyle name="_경남지역본부_20041220_상반기_2005년도급내역서_TTMS위탁수량(KHC)_1. 기계환경분야(0709)_1. 기계환경분야(제조)_공사_응집용교반기_원일기계_조달청_설치원가_청소년 승마운동 효과 측정 및 적정 프로그램 설계 연구용역" xfId="2555"/>
    <cellStyle name="_경남지역본부_20041220_상반기_2005년도급내역서_TTMS위탁수량(KHC)_1. 기계환경분야(0709)_1. 기계환경분야(제조)_공사_응집용교반기_원일기계_조달청_설치원가_한국경마의 질적도약을 위한 해외목장사업 타당성 조사 및 사업계획 수립 용역" xfId="2556"/>
    <cellStyle name="_경남지역본부_20041220_상반기_2005년도급내역서_TTMS위탁수량(KHC)_1. 기계환경분야(0709)_1. 기계환경분야(제조)_공사_응집용교반기_원일기계_조달청_설치원가_해외농업개발 농산물 물류 조사_한국농어촌공사" xfId="2557"/>
    <cellStyle name="_경남지역본부_20041220_상반기_2005년도급내역서_TTMS위탁수량(KHC)_1. 기계환경분야(0709)_1. 기계환경분야(제조)_공사_응집용교반기_원일기계_조달청_청소년 승마운동 효과 측정 및 적정 프로그램 설계 연구용역" xfId="2558"/>
    <cellStyle name="_경남지역본부_20041220_상반기_2005년도급내역서_TTMS위탁수량(KHC)_1. 기계환경분야(0709)_1. 기계환경분야(제조)_공사_응집용교반기_원일기계_조달청_한국경마의 질적도약을 위한 해외목장사업 타당성 조사 및 사업계획 수립 용역" xfId="2559"/>
    <cellStyle name="_경남지역본부_20041220_상반기_2005년도급내역서_TTMS위탁수량(KHC)_1. 기계환경분야(0709)_1. 기계환경분야(제조)_공사_응집용교반기_원일기계_조달청_해외농업개발 농산물 물류 조사_한국농어촌공사" xfId="2560"/>
    <cellStyle name="_경남지역본부_20041220_상반기_2005년도급내역서_TTMS위탁수량(KHC)_1. 기계환경분야(0709)_1. 기계환경분야(제조)_청소년 승마운동 효과 측정 및 적정 프로그램 설계 연구용역" xfId="2561"/>
    <cellStyle name="_경남지역본부_20041220_상반기_2005년도급내역서_TTMS위탁수량(KHC)_1. 기계환경분야(0709)_1. 기계환경분야(제조)_한국경마의 질적도약을 위한 해외목장사업 타당성 조사 및 사업계획 수립 용역" xfId="2562"/>
    <cellStyle name="_경남지역본부_20041220_상반기_2005년도급내역서_TTMS위탁수량(KHC)_1. 기계환경분야(0709)_1. 기계환경분야(제조)_해외농업개발 농산물 물류 조사_한국농어촌공사" xfId="2563"/>
    <cellStyle name="_경남지역본부_20041220_상반기_2005년도급내역서_TTMS위탁수량(KHC)_1. 기계환경분야(0709)_공사_응집용교반기_원일기계_조달청" xfId="2564"/>
    <cellStyle name="_경남지역본부_20041220_상반기_2005년도급내역서_TTMS위탁수량(KHC)_1. 기계환경분야(0709)_공사_응집용교반기_원일기계_조달청 10" xfId="2565"/>
    <cellStyle name="_경남지역본부_20041220_상반기_2005년도급내역서_TTMS위탁수량(KHC)_1. 기계환경분야(0709)_공사_응집용교반기_원일기계_조달청 2" xfId="2566"/>
    <cellStyle name="_경남지역본부_20041220_상반기_2005년도급내역서_TTMS위탁수량(KHC)_1. 기계환경분야(0709)_공사_응집용교반기_원일기계_조달청 3" xfId="2567"/>
    <cellStyle name="_경남지역본부_20041220_상반기_2005년도급내역서_TTMS위탁수량(KHC)_1. 기계환경분야(0709)_공사_응집용교반기_원일기계_조달청 4" xfId="2568"/>
    <cellStyle name="_경남지역본부_20041220_상반기_2005년도급내역서_TTMS위탁수량(KHC)_1. 기계환경분야(0709)_공사_응집용교반기_원일기계_조달청 5" xfId="2569"/>
    <cellStyle name="_경남지역본부_20041220_상반기_2005년도급내역서_TTMS위탁수량(KHC)_1. 기계환경분야(0709)_공사_응집용교반기_원일기계_조달청 6" xfId="2570"/>
    <cellStyle name="_경남지역본부_20041220_상반기_2005년도급내역서_TTMS위탁수량(KHC)_1. 기계환경분야(0709)_공사_응집용교반기_원일기계_조달청 7" xfId="2571"/>
    <cellStyle name="_경남지역본부_20041220_상반기_2005년도급내역서_TTMS위탁수량(KHC)_1. 기계환경분야(0709)_공사_응집용교반기_원일기계_조달청 8" xfId="2572"/>
    <cellStyle name="_경남지역본부_20041220_상반기_2005년도급내역서_TTMS위탁수량(KHC)_1. 기계환경분야(0709)_공사_응집용교반기_원일기계_조달청 9" xfId="2573"/>
    <cellStyle name="_경남지역본부_20041220_상반기_2005년도급내역서_TTMS위탁수량(KHC)_1. 기계환경분야(0709)_공사_응집용교반기_원일기계_조달청_설치원가" xfId="2574"/>
    <cellStyle name="_경남지역본부_20041220_상반기_2005년도급내역서_TTMS위탁수량(KHC)_1. 기계환경분야(0709)_공사_응집용교반기_원일기계_조달청_설치원가 10" xfId="2575"/>
    <cellStyle name="_경남지역본부_20041220_상반기_2005년도급내역서_TTMS위탁수량(KHC)_1. 기계환경분야(0709)_공사_응집용교반기_원일기계_조달청_설치원가 2" xfId="2576"/>
    <cellStyle name="_경남지역본부_20041220_상반기_2005년도급내역서_TTMS위탁수량(KHC)_1. 기계환경분야(0709)_공사_응집용교반기_원일기계_조달청_설치원가 3" xfId="2577"/>
    <cellStyle name="_경남지역본부_20041220_상반기_2005년도급내역서_TTMS위탁수량(KHC)_1. 기계환경분야(0709)_공사_응집용교반기_원일기계_조달청_설치원가 4" xfId="2578"/>
    <cellStyle name="_경남지역본부_20041220_상반기_2005년도급내역서_TTMS위탁수량(KHC)_1. 기계환경분야(0709)_공사_응집용교반기_원일기계_조달청_설치원가 5" xfId="2579"/>
    <cellStyle name="_경남지역본부_20041220_상반기_2005년도급내역서_TTMS위탁수량(KHC)_1. 기계환경분야(0709)_공사_응집용교반기_원일기계_조달청_설치원가 6" xfId="2580"/>
    <cellStyle name="_경남지역본부_20041220_상반기_2005년도급내역서_TTMS위탁수량(KHC)_1. 기계환경분야(0709)_공사_응집용교반기_원일기계_조달청_설치원가 7" xfId="2581"/>
    <cellStyle name="_경남지역본부_20041220_상반기_2005년도급내역서_TTMS위탁수량(KHC)_1. 기계환경분야(0709)_공사_응집용교반기_원일기계_조달청_설치원가 8" xfId="2582"/>
    <cellStyle name="_경남지역본부_20041220_상반기_2005년도급내역서_TTMS위탁수량(KHC)_1. 기계환경분야(0709)_공사_응집용교반기_원일기계_조달청_설치원가 9" xfId="2583"/>
    <cellStyle name="_경남지역본부_20041220_상반기_2005년도급내역서_TTMS위탁수량(KHC)_1. 기계환경분야(0709)_공사_응집용교반기_원일기계_조달청_설치원가_청소년 승마운동 효과 측정 및 적정 프로그램 설계 연구용역" xfId="2584"/>
    <cellStyle name="_경남지역본부_20041220_상반기_2005년도급내역서_TTMS위탁수량(KHC)_1. 기계환경분야(0709)_공사_응집용교반기_원일기계_조달청_설치원가_한국경마의 질적도약을 위한 해외목장사업 타당성 조사 및 사업계획 수립 용역" xfId="2585"/>
    <cellStyle name="_경남지역본부_20041220_상반기_2005년도급내역서_TTMS위탁수량(KHC)_1. 기계환경분야(0709)_공사_응집용교반기_원일기계_조달청_설치원가_해외농업개발 농산물 물류 조사_한국농어촌공사" xfId="2586"/>
    <cellStyle name="_경남지역본부_20041220_상반기_2005년도급내역서_TTMS위탁수량(KHC)_1. 기계환경분야(0709)_공사_응집용교반기_원일기계_조달청_청소년 승마운동 효과 측정 및 적정 프로그램 설계 연구용역" xfId="2587"/>
    <cellStyle name="_경남지역본부_20041220_상반기_2005년도급내역서_TTMS위탁수량(KHC)_1. 기계환경분야(0709)_공사_응집용교반기_원일기계_조달청_한국경마의 질적도약을 위한 해외목장사업 타당성 조사 및 사업계획 수립 용역" xfId="2588"/>
    <cellStyle name="_경남지역본부_20041220_상반기_2005년도급내역서_TTMS위탁수량(KHC)_1. 기계환경분야(0709)_공사_응집용교반기_원일기계_조달청_해외농업개발 농산물 물류 조사_한국농어촌공사" xfId="2589"/>
    <cellStyle name="_경남지역본부_20041220_상반기_2005년도급내역서_TTMS위탁수량(KHC)_1. 기계환경분야(0709)_청소년 승마운동 효과 측정 및 적정 프로그램 설계 연구용역" xfId="2590"/>
    <cellStyle name="_경남지역본부_20041220_상반기_2005년도급내역서_TTMS위탁수량(KHC)_1. 기계환경분야(0709)_한국경마의 질적도약을 위한 해외목장사업 타당성 조사 및 사업계획 수립 용역" xfId="2591"/>
    <cellStyle name="_경남지역본부_20041220_상반기_2005년도급내역서_TTMS위탁수량(KHC)_1. 기계환경분야(0709)_해외농업개발 농산물 물류 조사_한국농어촌공사" xfId="2592"/>
    <cellStyle name="_경남지역본부_20041220_상반기_2005년도급내역서_TTMS위탁수량(KHC)_공사_응집용교반기_원일기계_조달청" xfId="2593"/>
    <cellStyle name="_경남지역본부_20041220_상반기_2005년도급내역서_TTMS위탁수량(KHC)_공사_응집용교반기_원일기계_조달청 10" xfId="2594"/>
    <cellStyle name="_경남지역본부_20041220_상반기_2005년도급내역서_TTMS위탁수량(KHC)_공사_응집용교반기_원일기계_조달청 2" xfId="2595"/>
    <cellStyle name="_경남지역본부_20041220_상반기_2005년도급내역서_TTMS위탁수량(KHC)_공사_응집용교반기_원일기계_조달청 3" xfId="2596"/>
    <cellStyle name="_경남지역본부_20041220_상반기_2005년도급내역서_TTMS위탁수량(KHC)_공사_응집용교반기_원일기계_조달청 4" xfId="2597"/>
    <cellStyle name="_경남지역본부_20041220_상반기_2005년도급내역서_TTMS위탁수량(KHC)_공사_응집용교반기_원일기계_조달청 5" xfId="2598"/>
    <cellStyle name="_경남지역본부_20041220_상반기_2005년도급내역서_TTMS위탁수량(KHC)_공사_응집용교반기_원일기계_조달청 6" xfId="2599"/>
    <cellStyle name="_경남지역본부_20041220_상반기_2005년도급내역서_TTMS위탁수량(KHC)_공사_응집용교반기_원일기계_조달청 7" xfId="2600"/>
    <cellStyle name="_경남지역본부_20041220_상반기_2005년도급내역서_TTMS위탁수량(KHC)_공사_응집용교반기_원일기계_조달청 8" xfId="2601"/>
    <cellStyle name="_경남지역본부_20041220_상반기_2005년도급내역서_TTMS위탁수량(KHC)_공사_응집용교반기_원일기계_조달청 9" xfId="2602"/>
    <cellStyle name="_경남지역본부_20041220_상반기_2005년도급내역서_TTMS위탁수량(KHC)_공사_응집용교반기_원일기계_조달청_설치원가" xfId="2603"/>
    <cellStyle name="_경남지역본부_20041220_상반기_2005년도급내역서_TTMS위탁수량(KHC)_공사_응집용교반기_원일기계_조달청_설치원가 10" xfId="2604"/>
    <cellStyle name="_경남지역본부_20041220_상반기_2005년도급내역서_TTMS위탁수량(KHC)_공사_응집용교반기_원일기계_조달청_설치원가 2" xfId="2605"/>
    <cellStyle name="_경남지역본부_20041220_상반기_2005년도급내역서_TTMS위탁수량(KHC)_공사_응집용교반기_원일기계_조달청_설치원가 3" xfId="2606"/>
    <cellStyle name="_경남지역본부_20041220_상반기_2005년도급내역서_TTMS위탁수량(KHC)_공사_응집용교반기_원일기계_조달청_설치원가 4" xfId="2607"/>
    <cellStyle name="_경남지역본부_20041220_상반기_2005년도급내역서_TTMS위탁수량(KHC)_공사_응집용교반기_원일기계_조달청_설치원가 5" xfId="2608"/>
    <cellStyle name="_경남지역본부_20041220_상반기_2005년도급내역서_TTMS위탁수량(KHC)_공사_응집용교반기_원일기계_조달청_설치원가 6" xfId="2609"/>
    <cellStyle name="_경남지역본부_20041220_상반기_2005년도급내역서_TTMS위탁수량(KHC)_공사_응집용교반기_원일기계_조달청_설치원가 7" xfId="2610"/>
    <cellStyle name="_경남지역본부_20041220_상반기_2005년도급내역서_TTMS위탁수량(KHC)_공사_응집용교반기_원일기계_조달청_설치원가 8" xfId="2611"/>
    <cellStyle name="_경남지역본부_20041220_상반기_2005년도급내역서_TTMS위탁수량(KHC)_공사_응집용교반기_원일기계_조달청_설치원가 9" xfId="2612"/>
    <cellStyle name="_경남지역본부_20041220_상반기_2005년도급내역서_TTMS위탁수량(KHC)_공사_응집용교반기_원일기계_조달청_설치원가_청소년 승마운동 효과 측정 및 적정 프로그램 설계 연구용역" xfId="2613"/>
    <cellStyle name="_경남지역본부_20041220_상반기_2005년도급내역서_TTMS위탁수량(KHC)_공사_응집용교반기_원일기계_조달청_설치원가_한국경마의 질적도약을 위한 해외목장사업 타당성 조사 및 사업계획 수립 용역" xfId="2614"/>
    <cellStyle name="_경남지역본부_20041220_상반기_2005년도급내역서_TTMS위탁수량(KHC)_공사_응집용교반기_원일기계_조달청_설치원가_해외농업개발 농산물 물류 조사_한국농어촌공사" xfId="2615"/>
    <cellStyle name="_경남지역본부_20041220_상반기_2005년도급내역서_TTMS위탁수량(KHC)_공사_응집용교반기_원일기계_조달청_청소년 승마운동 효과 측정 및 적정 프로그램 설계 연구용역" xfId="2616"/>
    <cellStyle name="_경남지역본부_20041220_상반기_2005년도급내역서_TTMS위탁수량(KHC)_공사_응집용교반기_원일기계_조달청_한국경마의 질적도약을 위한 해외목장사업 타당성 조사 및 사업계획 수립 용역" xfId="2617"/>
    <cellStyle name="_경남지역본부_20041220_상반기_2005년도급내역서_TTMS위탁수량(KHC)_공사_응집용교반기_원일기계_조달청_해외농업개발 농산물 물류 조사_한국농어촌공사" xfId="2618"/>
    <cellStyle name="_경남지역본부_20041220_상반기_2005년도급내역서_TTMS위탁수량(KHC)_청소년 승마운동 효과 측정 및 적정 프로그램 설계 연구용역" xfId="2619"/>
    <cellStyle name="_경남지역본부_20041220_상반기_2005년도급내역서_TTMS위탁수량(KHC)_한국경마의 질적도약을 위한 해외목장사업 타당성 조사 및 사업계획 수립 용역" xfId="2620"/>
    <cellStyle name="_경남지역본부_20041220_상반기_2005년도급내역서_TTMS위탁수량(KHC)_해외농업개발 농산물 물류 조사_한국농어촌공사" xfId="2621"/>
    <cellStyle name="_경남지역본부_20041220_상반기_2005년도급내역서_강원지역본부(2006년)" xfId="1501"/>
    <cellStyle name="_경남지역본부_20041220_상반기_2005년도급내역서_강원지역본부(2006년) 10" xfId="1502"/>
    <cellStyle name="_경남지역본부_20041220_상반기_2005년도급내역서_강원지역본부(2006년) 2" xfId="1503"/>
    <cellStyle name="_경남지역본부_20041220_상반기_2005년도급내역서_강원지역본부(2006년) 3" xfId="1504"/>
    <cellStyle name="_경남지역본부_20041220_상반기_2005년도급내역서_강원지역본부(2006년) 4" xfId="1505"/>
    <cellStyle name="_경남지역본부_20041220_상반기_2005년도급내역서_강원지역본부(2006년) 5" xfId="1506"/>
    <cellStyle name="_경남지역본부_20041220_상반기_2005년도급내역서_강원지역본부(2006년) 6" xfId="1507"/>
    <cellStyle name="_경남지역본부_20041220_상반기_2005년도급내역서_강원지역본부(2006년) 7" xfId="1508"/>
    <cellStyle name="_경남지역본부_20041220_상반기_2005년도급내역서_강원지역본부(2006년) 8" xfId="1509"/>
    <cellStyle name="_경남지역본부_20041220_상반기_2005년도급내역서_강원지역본부(2006년) 9" xfId="1510"/>
    <cellStyle name="_경남지역본부_20041220_상반기_2005년도급내역서_강원지역본부(2006년)_1. 기계환경분야(0709)" xfId="1511"/>
    <cellStyle name="_경남지역본부_20041220_상반기_2005년도급내역서_강원지역본부(2006년)_1. 기계환경분야(0709) 10" xfId="1512"/>
    <cellStyle name="_경남지역본부_20041220_상반기_2005년도급내역서_강원지역본부(2006년)_1. 기계환경분야(0709) 2" xfId="1513"/>
    <cellStyle name="_경남지역본부_20041220_상반기_2005년도급내역서_강원지역본부(2006년)_1. 기계환경분야(0709) 3" xfId="1514"/>
    <cellStyle name="_경남지역본부_20041220_상반기_2005년도급내역서_강원지역본부(2006년)_1. 기계환경분야(0709) 4" xfId="1515"/>
    <cellStyle name="_경남지역본부_20041220_상반기_2005년도급내역서_강원지역본부(2006년)_1. 기계환경분야(0709) 5" xfId="1516"/>
    <cellStyle name="_경남지역본부_20041220_상반기_2005년도급내역서_강원지역본부(2006년)_1. 기계환경분야(0709) 6" xfId="1517"/>
    <cellStyle name="_경남지역본부_20041220_상반기_2005년도급내역서_강원지역본부(2006년)_1. 기계환경분야(0709) 7" xfId="1518"/>
    <cellStyle name="_경남지역본부_20041220_상반기_2005년도급내역서_강원지역본부(2006년)_1. 기계환경분야(0709) 8" xfId="1519"/>
    <cellStyle name="_경남지역본부_20041220_상반기_2005년도급내역서_강원지역본부(2006년)_1. 기계환경분야(0709) 9" xfId="1520"/>
    <cellStyle name="_경남지역본부_20041220_상반기_2005년도급내역서_강원지역본부(2006년)_1. 기계환경분야(0709)_1. 기계환경분야(0709)" xfId="1521"/>
    <cellStyle name="_경남지역본부_20041220_상반기_2005년도급내역서_강원지역본부(2006년)_1. 기계환경분야(0709)_1. 기계환경분야(0709) 10" xfId="1522"/>
    <cellStyle name="_경남지역본부_20041220_상반기_2005년도급내역서_강원지역본부(2006년)_1. 기계환경분야(0709)_1. 기계환경분야(0709) 2" xfId="1523"/>
    <cellStyle name="_경남지역본부_20041220_상반기_2005년도급내역서_강원지역본부(2006년)_1. 기계환경분야(0709)_1. 기계환경분야(0709) 3" xfId="1524"/>
    <cellStyle name="_경남지역본부_20041220_상반기_2005년도급내역서_강원지역본부(2006년)_1. 기계환경분야(0709)_1. 기계환경분야(0709) 4" xfId="1525"/>
    <cellStyle name="_경남지역본부_20041220_상반기_2005년도급내역서_강원지역본부(2006년)_1. 기계환경분야(0709)_1. 기계환경분야(0709) 5" xfId="1526"/>
    <cellStyle name="_경남지역본부_20041220_상반기_2005년도급내역서_강원지역본부(2006년)_1. 기계환경분야(0709)_1. 기계환경분야(0709) 6" xfId="1527"/>
    <cellStyle name="_경남지역본부_20041220_상반기_2005년도급내역서_강원지역본부(2006년)_1. 기계환경분야(0709)_1. 기계환경분야(0709) 7" xfId="1528"/>
    <cellStyle name="_경남지역본부_20041220_상반기_2005년도급내역서_강원지역본부(2006년)_1. 기계환경분야(0709)_1. 기계환경분야(0709) 8" xfId="1529"/>
    <cellStyle name="_경남지역본부_20041220_상반기_2005년도급내역서_강원지역본부(2006년)_1. 기계환경분야(0709)_1. 기계환경분야(0709) 9" xfId="1530"/>
    <cellStyle name="_경남지역본부_20041220_상반기_2005년도급내역서_강원지역본부(2006년)_1. 기계환경분야(0709)_1. 기계환경분야(0709)_공사_응집용교반기_원일기계_조달청" xfId="1531"/>
    <cellStyle name="_경남지역본부_20041220_상반기_2005년도급내역서_강원지역본부(2006년)_1. 기계환경분야(0709)_1. 기계환경분야(0709)_공사_응집용교반기_원일기계_조달청 10" xfId="1532"/>
    <cellStyle name="_경남지역본부_20041220_상반기_2005년도급내역서_강원지역본부(2006년)_1. 기계환경분야(0709)_1. 기계환경분야(0709)_공사_응집용교반기_원일기계_조달청 2" xfId="1533"/>
    <cellStyle name="_경남지역본부_20041220_상반기_2005년도급내역서_강원지역본부(2006년)_1. 기계환경분야(0709)_1. 기계환경분야(0709)_공사_응집용교반기_원일기계_조달청 3" xfId="1534"/>
    <cellStyle name="_경남지역본부_20041220_상반기_2005년도급내역서_강원지역본부(2006년)_1. 기계환경분야(0709)_1. 기계환경분야(0709)_공사_응집용교반기_원일기계_조달청 4" xfId="1535"/>
    <cellStyle name="_경남지역본부_20041220_상반기_2005년도급내역서_강원지역본부(2006년)_1. 기계환경분야(0709)_1. 기계환경분야(0709)_공사_응집용교반기_원일기계_조달청 5" xfId="1536"/>
    <cellStyle name="_경남지역본부_20041220_상반기_2005년도급내역서_강원지역본부(2006년)_1. 기계환경분야(0709)_1. 기계환경분야(0709)_공사_응집용교반기_원일기계_조달청 6" xfId="1537"/>
    <cellStyle name="_경남지역본부_20041220_상반기_2005년도급내역서_강원지역본부(2006년)_1. 기계환경분야(0709)_1. 기계환경분야(0709)_공사_응집용교반기_원일기계_조달청 7" xfId="1538"/>
    <cellStyle name="_경남지역본부_20041220_상반기_2005년도급내역서_강원지역본부(2006년)_1. 기계환경분야(0709)_1. 기계환경분야(0709)_공사_응집용교반기_원일기계_조달청 8" xfId="1539"/>
    <cellStyle name="_경남지역본부_20041220_상반기_2005년도급내역서_강원지역본부(2006년)_1. 기계환경분야(0709)_1. 기계환경분야(0709)_공사_응집용교반기_원일기계_조달청 9" xfId="1540"/>
    <cellStyle name="_경남지역본부_20041220_상반기_2005년도급내역서_강원지역본부(2006년)_1. 기계환경분야(0709)_1. 기계환경분야(0709)_공사_응집용교반기_원일기계_조달청_설치원가" xfId="1541"/>
    <cellStyle name="_경남지역본부_20041220_상반기_2005년도급내역서_강원지역본부(2006년)_1. 기계환경분야(0709)_1. 기계환경분야(0709)_공사_응집용교반기_원일기계_조달청_설치원가 10" xfId="1542"/>
    <cellStyle name="_경남지역본부_20041220_상반기_2005년도급내역서_강원지역본부(2006년)_1. 기계환경분야(0709)_1. 기계환경분야(0709)_공사_응집용교반기_원일기계_조달청_설치원가 2" xfId="1543"/>
    <cellStyle name="_경남지역본부_20041220_상반기_2005년도급내역서_강원지역본부(2006년)_1. 기계환경분야(0709)_1. 기계환경분야(0709)_공사_응집용교반기_원일기계_조달청_설치원가 3" xfId="1544"/>
    <cellStyle name="_경남지역본부_20041220_상반기_2005년도급내역서_강원지역본부(2006년)_1. 기계환경분야(0709)_1. 기계환경분야(0709)_공사_응집용교반기_원일기계_조달청_설치원가 4" xfId="1545"/>
    <cellStyle name="_경남지역본부_20041220_상반기_2005년도급내역서_강원지역본부(2006년)_1. 기계환경분야(0709)_1. 기계환경분야(0709)_공사_응집용교반기_원일기계_조달청_설치원가 5" xfId="1546"/>
    <cellStyle name="_경남지역본부_20041220_상반기_2005년도급내역서_강원지역본부(2006년)_1. 기계환경분야(0709)_1. 기계환경분야(0709)_공사_응집용교반기_원일기계_조달청_설치원가 6" xfId="1547"/>
    <cellStyle name="_경남지역본부_20041220_상반기_2005년도급내역서_강원지역본부(2006년)_1. 기계환경분야(0709)_1. 기계환경분야(0709)_공사_응집용교반기_원일기계_조달청_설치원가 7" xfId="1548"/>
    <cellStyle name="_경남지역본부_20041220_상반기_2005년도급내역서_강원지역본부(2006년)_1. 기계환경분야(0709)_1. 기계환경분야(0709)_공사_응집용교반기_원일기계_조달청_설치원가 8" xfId="1549"/>
    <cellStyle name="_경남지역본부_20041220_상반기_2005년도급내역서_강원지역본부(2006년)_1. 기계환경분야(0709)_1. 기계환경분야(0709)_공사_응집용교반기_원일기계_조달청_설치원가 9" xfId="1550"/>
    <cellStyle name="_경남지역본부_20041220_상반기_2005년도급내역서_강원지역본부(2006년)_1. 기계환경분야(0709)_1. 기계환경분야(0709)_공사_응집용교반기_원일기계_조달청_설치원가_청소년 승마운동 효과 측정 및 적정 프로그램 설계 연구용역" xfId="1551"/>
    <cellStyle name="_경남지역본부_20041220_상반기_2005년도급내역서_강원지역본부(2006년)_1. 기계환경분야(0709)_1. 기계환경분야(0709)_공사_응집용교반기_원일기계_조달청_설치원가_한국경마의 질적도약을 위한 해외목장사업 타당성 조사 및 사업계획 수립 용역" xfId="1552"/>
    <cellStyle name="_경남지역본부_20041220_상반기_2005년도급내역서_강원지역본부(2006년)_1. 기계환경분야(0709)_1. 기계환경분야(0709)_공사_응집용교반기_원일기계_조달청_설치원가_해외농업개발 농산물 물류 조사_한국농어촌공사" xfId="1553"/>
    <cellStyle name="_경남지역본부_20041220_상반기_2005년도급내역서_강원지역본부(2006년)_1. 기계환경분야(0709)_1. 기계환경분야(0709)_공사_응집용교반기_원일기계_조달청_청소년 승마운동 효과 측정 및 적정 프로그램 설계 연구용역" xfId="1554"/>
    <cellStyle name="_경남지역본부_20041220_상반기_2005년도급내역서_강원지역본부(2006년)_1. 기계환경분야(0709)_1. 기계환경분야(0709)_공사_응집용교반기_원일기계_조달청_한국경마의 질적도약을 위한 해외목장사업 타당성 조사 및 사업계획 수립 용역" xfId="1555"/>
    <cellStyle name="_경남지역본부_20041220_상반기_2005년도급내역서_강원지역본부(2006년)_1. 기계환경분야(0709)_1. 기계환경분야(0709)_공사_응집용교반기_원일기계_조달청_해외농업개발 농산물 물류 조사_한국농어촌공사" xfId="1556"/>
    <cellStyle name="_경남지역본부_20041220_상반기_2005년도급내역서_강원지역본부(2006년)_1. 기계환경분야(0709)_1. 기계환경분야(0709)_청소년 승마운동 효과 측정 및 적정 프로그램 설계 연구용역" xfId="1557"/>
    <cellStyle name="_경남지역본부_20041220_상반기_2005년도급내역서_강원지역본부(2006년)_1. 기계환경분야(0709)_1. 기계환경분야(0709)_한국경마의 질적도약을 위한 해외목장사업 타당성 조사 및 사업계획 수립 용역" xfId="1558"/>
    <cellStyle name="_경남지역본부_20041220_상반기_2005년도급내역서_강원지역본부(2006년)_1. 기계환경분야(0709)_1. 기계환경분야(0709)_해외농업개발 농산물 물류 조사_한국농어촌공사" xfId="1559"/>
    <cellStyle name="_경남지역본부_20041220_상반기_2005년도급내역서_강원지역본부(2006년)_1. 기계환경분야(0709)_1. 기계환경분야(제조)" xfId="1560"/>
    <cellStyle name="_경남지역본부_20041220_상반기_2005년도급내역서_강원지역본부(2006년)_1. 기계환경분야(0709)_1. 기계환경분야(제조) 10" xfId="1561"/>
    <cellStyle name="_경남지역본부_20041220_상반기_2005년도급내역서_강원지역본부(2006년)_1. 기계환경분야(0709)_1. 기계환경분야(제조) 2" xfId="1562"/>
    <cellStyle name="_경남지역본부_20041220_상반기_2005년도급내역서_강원지역본부(2006년)_1. 기계환경분야(0709)_1. 기계환경분야(제조) 3" xfId="1563"/>
    <cellStyle name="_경남지역본부_20041220_상반기_2005년도급내역서_강원지역본부(2006년)_1. 기계환경분야(0709)_1. 기계환경분야(제조) 4" xfId="1564"/>
    <cellStyle name="_경남지역본부_20041220_상반기_2005년도급내역서_강원지역본부(2006년)_1. 기계환경분야(0709)_1. 기계환경분야(제조) 5" xfId="1565"/>
    <cellStyle name="_경남지역본부_20041220_상반기_2005년도급내역서_강원지역본부(2006년)_1. 기계환경분야(0709)_1. 기계환경분야(제조) 6" xfId="1566"/>
    <cellStyle name="_경남지역본부_20041220_상반기_2005년도급내역서_강원지역본부(2006년)_1. 기계환경분야(0709)_1. 기계환경분야(제조) 7" xfId="1567"/>
    <cellStyle name="_경남지역본부_20041220_상반기_2005년도급내역서_강원지역본부(2006년)_1. 기계환경분야(0709)_1. 기계환경분야(제조) 8" xfId="1568"/>
    <cellStyle name="_경남지역본부_20041220_상반기_2005년도급내역서_강원지역본부(2006년)_1. 기계환경분야(0709)_1. 기계환경분야(제조) 9" xfId="1569"/>
    <cellStyle name="_경남지역본부_20041220_상반기_2005년도급내역서_강원지역본부(2006년)_1. 기계환경분야(0709)_1. 기계환경분야(제조)_공사_응집용교반기_원일기계_조달청" xfId="1570"/>
    <cellStyle name="_경남지역본부_20041220_상반기_2005년도급내역서_강원지역본부(2006년)_1. 기계환경분야(0709)_1. 기계환경분야(제조)_공사_응집용교반기_원일기계_조달청 10" xfId="1571"/>
    <cellStyle name="_경남지역본부_20041220_상반기_2005년도급내역서_강원지역본부(2006년)_1. 기계환경분야(0709)_1. 기계환경분야(제조)_공사_응집용교반기_원일기계_조달청 2" xfId="1572"/>
    <cellStyle name="_경남지역본부_20041220_상반기_2005년도급내역서_강원지역본부(2006년)_1. 기계환경분야(0709)_1. 기계환경분야(제조)_공사_응집용교반기_원일기계_조달청 3" xfId="1573"/>
    <cellStyle name="_경남지역본부_20041220_상반기_2005년도급내역서_강원지역본부(2006년)_1. 기계환경분야(0709)_1. 기계환경분야(제조)_공사_응집용교반기_원일기계_조달청 4" xfId="1574"/>
    <cellStyle name="_경남지역본부_20041220_상반기_2005년도급내역서_강원지역본부(2006년)_1. 기계환경분야(0709)_1. 기계환경분야(제조)_공사_응집용교반기_원일기계_조달청 5" xfId="1575"/>
    <cellStyle name="_경남지역본부_20041220_상반기_2005년도급내역서_강원지역본부(2006년)_1. 기계환경분야(0709)_1. 기계환경분야(제조)_공사_응집용교반기_원일기계_조달청 6" xfId="1576"/>
    <cellStyle name="_경남지역본부_20041220_상반기_2005년도급내역서_강원지역본부(2006년)_1. 기계환경분야(0709)_1. 기계환경분야(제조)_공사_응집용교반기_원일기계_조달청 7" xfId="1577"/>
    <cellStyle name="_경남지역본부_20041220_상반기_2005년도급내역서_강원지역본부(2006년)_1. 기계환경분야(0709)_1. 기계환경분야(제조)_공사_응집용교반기_원일기계_조달청 8" xfId="1578"/>
    <cellStyle name="_경남지역본부_20041220_상반기_2005년도급내역서_강원지역본부(2006년)_1. 기계환경분야(0709)_1. 기계환경분야(제조)_공사_응집용교반기_원일기계_조달청 9" xfId="1579"/>
    <cellStyle name="_경남지역본부_20041220_상반기_2005년도급내역서_강원지역본부(2006년)_1. 기계환경분야(0709)_1. 기계환경분야(제조)_공사_응집용교반기_원일기계_조달청_설치원가" xfId="1580"/>
    <cellStyle name="_경남지역본부_20041220_상반기_2005년도급내역서_강원지역본부(2006년)_1. 기계환경분야(0709)_1. 기계환경분야(제조)_공사_응집용교반기_원일기계_조달청_설치원가 10" xfId="1581"/>
    <cellStyle name="_경남지역본부_20041220_상반기_2005년도급내역서_강원지역본부(2006년)_1. 기계환경분야(0709)_1. 기계환경분야(제조)_공사_응집용교반기_원일기계_조달청_설치원가 2" xfId="1582"/>
    <cellStyle name="_경남지역본부_20041220_상반기_2005년도급내역서_강원지역본부(2006년)_1. 기계환경분야(0709)_1. 기계환경분야(제조)_공사_응집용교반기_원일기계_조달청_설치원가 3" xfId="1583"/>
    <cellStyle name="_경남지역본부_20041220_상반기_2005년도급내역서_강원지역본부(2006년)_1. 기계환경분야(0709)_1. 기계환경분야(제조)_공사_응집용교반기_원일기계_조달청_설치원가 4" xfId="1584"/>
    <cellStyle name="_경남지역본부_20041220_상반기_2005년도급내역서_강원지역본부(2006년)_1. 기계환경분야(0709)_1. 기계환경분야(제조)_공사_응집용교반기_원일기계_조달청_설치원가 5" xfId="1585"/>
    <cellStyle name="_경남지역본부_20041220_상반기_2005년도급내역서_강원지역본부(2006년)_1. 기계환경분야(0709)_1. 기계환경분야(제조)_공사_응집용교반기_원일기계_조달청_설치원가 6" xfId="1586"/>
    <cellStyle name="_경남지역본부_20041220_상반기_2005년도급내역서_강원지역본부(2006년)_1. 기계환경분야(0709)_1. 기계환경분야(제조)_공사_응집용교반기_원일기계_조달청_설치원가 7" xfId="1587"/>
    <cellStyle name="_경남지역본부_20041220_상반기_2005년도급내역서_강원지역본부(2006년)_1. 기계환경분야(0709)_1. 기계환경분야(제조)_공사_응집용교반기_원일기계_조달청_설치원가 8" xfId="1588"/>
    <cellStyle name="_경남지역본부_20041220_상반기_2005년도급내역서_강원지역본부(2006년)_1. 기계환경분야(0709)_1. 기계환경분야(제조)_공사_응집용교반기_원일기계_조달청_설치원가 9" xfId="1589"/>
    <cellStyle name="_경남지역본부_20041220_상반기_2005년도급내역서_강원지역본부(2006년)_1. 기계환경분야(0709)_1. 기계환경분야(제조)_공사_응집용교반기_원일기계_조달청_설치원가_청소년 승마운동 효과 측정 및 적정 프로그램 설계 연구용역" xfId="1590"/>
    <cellStyle name="_경남지역본부_20041220_상반기_2005년도급내역서_강원지역본부(2006년)_1. 기계환경분야(0709)_1. 기계환경분야(제조)_공사_응집용교반기_원일기계_조달청_설치원가_한국경마의 질적도약을 위한 해외목장사업 타당성 조사 및 사업계획 수립 용역" xfId="1591"/>
    <cellStyle name="_경남지역본부_20041220_상반기_2005년도급내역서_강원지역본부(2006년)_1. 기계환경분야(0709)_1. 기계환경분야(제조)_공사_응집용교반기_원일기계_조달청_설치원가_해외농업개발 농산물 물류 조사_한국농어촌공사" xfId="1592"/>
    <cellStyle name="_경남지역본부_20041220_상반기_2005년도급내역서_강원지역본부(2006년)_1. 기계환경분야(0709)_1. 기계환경분야(제조)_공사_응집용교반기_원일기계_조달청_청소년 승마운동 효과 측정 및 적정 프로그램 설계 연구용역" xfId="1593"/>
    <cellStyle name="_경남지역본부_20041220_상반기_2005년도급내역서_강원지역본부(2006년)_1. 기계환경분야(0709)_1. 기계환경분야(제조)_공사_응집용교반기_원일기계_조달청_한국경마의 질적도약을 위한 해외목장사업 타당성 조사 및 사업계획 수립 용역" xfId="1594"/>
    <cellStyle name="_경남지역본부_20041220_상반기_2005년도급내역서_강원지역본부(2006년)_1. 기계환경분야(0709)_1. 기계환경분야(제조)_공사_응집용교반기_원일기계_조달청_해외농업개발 농산물 물류 조사_한국농어촌공사" xfId="1595"/>
    <cellStyle name="_경남지역본부_20041220_상반기_2005년도급내역서_강원지역본부(2006년)_1. 기계환경분야(0709)_1. 기계환경분야(제조)_청소년 승마운동 효과 측정 및 적정 프로그램 설계 연구용역" xfId="1596"/>
    <cellStyle name="_경남지역본부_20041220_상반기_2005년도급내역서_강원지역본부(2006년)_1. 기계환경분야(0709)_1. 기계환경분야(제조)_한국경마의 질적도약을 위한 해외목장사업 타당성 조사 및 사업계획 수립 용역" xfId="1597"/>
    <cellStyle name="_경남지역본부_20041220_상반기_2005년도급내역서_강원지역본부(2006년)_1. 기계환경분야(0709)_1. 기계환경분야(제조)_해외농업개발 농산물 물류 조사_한국농어촌공사" xfId="1598"/>
    <cellStyle name="_경남지역본부_20041220_상반기_2005년도급내역서_강원지역본부(2006년)_1. 기계환경분야(0709)_공사_응집용교반기_원일기계_조달청" xfId="1599"/>
    <cellStyle name="_경남지역본부_20041220_상반기_2005년도급내역서_강원지역본부(2006년)_1. 기계환경분야(0709)_공사_응집용교반기_원일기계_조달청 10" xfId="1600"/>
    <cellStyle name="_경남지역본부_20041220_상반기_2005년도급내역서_강원지역본부(2006년)_1. 기계환경분야(0709)_공사_응집용교반기_원일기계_조달청 2" xfId="1601"/>
    <cellStyle name="_경남지역본부_20041220_상반기_2005년도급내역서_강원지역본부(2006년)_1. 기계환경분야(0709)_공사_응집용교반기_원일기계_조달청 3" xfId="1602"/>
    <cellStyle name="_경남지역본부_20041220_상반기_2005년도급내역서_강원지역본부(2006년)_1. 기계환경분야(0709)_공사_응집용교반기_원일기계_조달청 4" xfId="1603"/>
    <cellStyle name="_경남지역본부_20041220_상반기_2005년도급내역서_강원지역본부(2006년)_1. 기계환경분야(0709)_공사_응집용교반기_원일기계_조달청 5" xfId="1604"/>
    <cellStyle name="_경남지역본부_20041220_상반기_2005년도급내역서_강원지역본부(2006년)_1. 기계환경분야(0709)_공사_응집용교반기_원일기계_조달청 6" xfId="1605"/>
    <cellStyle name="_경남지역본부_20041220_상반기_2005년도급내역서_강원지역본부(2006년)_1. 기계환경분야(0709)_공사_응집용교반기_원일기계_조달청 7" xfId="1606"/>
    <cellStyle name="_경남지역본부_20041220_상반기_2005년도급내역서_강원지역본부(2006년)_1. 기계환경분야(0709)_공사_응집용교반기_원일기계_조달청 8" xfId="1607"/>
    <cellStyle name="_경남지역본부_20041220_상반기_2005년도급내역서_강원지역본부(2006년)_1. 기계환경분야(0709)_공사_응집용교반기_원일기계_조달청 9" xfId="1608"/>
    <cellStyle name="_경남지역본부_20041220_상반기_2005년도급내역서_강원지역본부(2006년)_1. 기계환경분야(0709)_공사_응집용교반기_원일기계_조달청_설치원가" xfId="1609"/>
    <cellStyle name="_경남지역본부_20041220_상반기_2005년도급내역서_강원지역본부(2006년)_1. 기계환경분야(0709)_공사_응집용교반기_원일기계_조달청_설치원가 10" xfId="1610"/>
    <cellStyle name="_경남지역본부_20041220_상반기_2005년도급내역서_강원지역본부(2006년)_1. 기계환경분야(0709)_공사_응집용교반기_원일기계_조달청_설치원가 2" xfId="1611"/>
    <cellStyle name="_경남지역본부_20041220_상반기_2005년도급내역서_강원지역본부(2006년)_1. 기계환경분야(0709)_공사_응집용교반기_원일기계_조달청_설치원가 3" xfId="1612"/>
    <cellStyle name="_경남지역본부_20041220_상반기_2005년도급내역서_강원지역본부(2006년)_1. 기계환경분야(0709)_공사_응집용교반기_원일기계_조달청_설치원가 4" xfId="1613"/>
    <cellStyle name="_경남지역본부_20041220_상반기_2005년도급내역서_강원지역본부(2006년)_1. 기계환경분야(0709)_공사_응집용교반기_원일기계_조달청_설치원가 5" xfId="1614"/>
    <cellStyle name="_경남지역본부_20041220_상반기_2005년도급내역서_강원지역본부(2006년)_1. 기계환경분야(0709)_공사_응집용교반기_원일기계_조달청_설치원가 6" xfId="1615"/>
    <cellStyle name="_경남지역본부_20041220_상반기_2005년도급내역서_강원지역본부(2006년)_1. 기계환경분야(0709)_공사_응집용교반기_원일기계_조달청_설치원가 7" xfId="1616"/>
    <cellStyle name="_경남지역본부_20041220_상반기_2005년도급내역서_강원지역본부(2006년)_1. 기계환경분야(0709)_공사_응집용교반기_원일기계_조달청_설치원가 8" xfId="1617"/>
    <cellStyle name="_경남지역본부_20041220_상반기_2005년도급내역서_강원지역본부(2006년)_1. 기계환경분야(0709)_공사_응집용교반기_원일기계_조달청_설치원가 9" xfId="1618"/>
    <cellStyle name="_경남지역본부_20041220_상반기_2005년도급내역서_강원지역본부(2006년)_1. 기계환경분야(0709)_공사_응집용교반기_원일기계_조달청_설치원가_청소년 승마운동 효과 측정 및 적정 프로그램 설계 연구용역" xfId="1619"/>
    <cellStyle name="_경남지역본부_20041220_상반기_2005년도급내역서_강원지역본부(2006년)_1. 기계환경분야(0709)_공사_응집용교반기_원일기계_조달청_설치원가_한국경마의 질적도약을 위한 해외목장사업 타당성 조사 및 사업계획 수립 용역" xfId="1620"/>
    <cellStyle name="_경남지역본부_20041220_상반기_2005년도급내역서_강원지역본부(2006년)_1. 기계환경분야(0709)_공사_응집용교반기_원일기계_조달청_설치원가_해외농업개발 농산물 물류 조사_한국농어촌공사" xfId="1621"/>
    <cellStyle name="_경남지역본부_20041220_상반기_2005년도급내역서_강원지역본부(2006년)_1. 기계환경분야(0709)_공사_응집용교반기_원일기계_조달청_청소년 승마운동 효과 측정 및 적정 프로그램 설계 연구용역" xfId="1622"/>
    <cellStyle name="_경남지역본부_20041220_상반기_2005년도급내역서_강원지역본부(2006년)_1. 기계환경분야(0709)_공사_응집용교반기_원일기계_조달청_한국경마의 질적도약을 위한 해외목장사업 타당성 조사 및 사업계획 수립 용역" xfId="1623"/>
    <cellStyle name="_경남지역본부_20041220_상반기_2005년도급내역서_강원지역본부(2006년)_1. 기계환경분야(0709)_공사_응집용교반기_원일기계_조달청_해외농업개발 농산물 물류 조사_한국농어촌공사" xfId="1624"/>
    <cellStyle name="_경남지역본부_20041220_상반기_2005년도급내역서_강원지역본부(2006년)_1. 기계환경분야(0709)_청소년 승마운동 효과 측정 및 적정 프로그램 설계 연구용역" xfId="1625"/>
    <cellStyle name="_경남지역본부_20041220_상반기_2005년도급내역서_강원지역본부(2006년)_1. 기계환경분야(0709)_한국경마의 질적도약을 위한 해외목장사업 타당성 조사 및 사업계획 수립 용역" xfId="1626"/>
    <cellStyle name="_경남지역본부_20041220_상반기_2005년도급내역서_강원지역본부(2006년)_1. 기계환경분야(0709)_해외농업개발 농산물 물류 조사_한국농어촌공사" xfId="1627"/>
    <cellStyle name="_경남지역본부_20041220_상반기_2005년도급내역서_강원지역본부(2006년)_공사_응집용교반기_원일기계_조달청" xfId="1628"/>
    <cellStyle name="_경남지역본부_20041220_상반기_2005년도급내역서_강원지역본부(2006년)_공사_응집용교반기_원일기계_조달청 10" xfId="1629"/>
    <cellStyle name="_경남지역본부_20041220_상반기_2005년도급내역서_강원지역본부(2006년)_공사_응집용교반기_원일기계_조달청 2" xfId="1630"/>
    <cellStyle name="_경남지역본부_20041220_상반기_2005년도급내역서_강원지역본부(2006년)_공사_응집용교반기_원일기계_조달청 3" xfId="1631"/>
    <cellStyle name="_경남지역본부_20041220_상반기_2005년도급내역서_강원지역본부(2006년)_공사_응집용교반기_원일기계_조달청 4" xfId="1632"/>
    <cellStyle name="_경남지역본부_20041220_상반기_2005년도급내역서_강원지역본부(2006년)_공사_응집용교반기_원일기계_조달청 5" xfId="1633"/>
    <cellStyle name="_경남지역본부_20041220_상반기_2005년도급내역서_강원지역본부(2006년)_공사_응집용교반기_원일기계_조달청 6" xfId="1634"/>
    <cellStyle name="_경남지역본부_20041220_상반기_2005년도급내역서_강원지역본부(2006년)_공사_응집용교반기_원일기계_조달청 7" xfId="1635"/>
    <cellStyle name="_경남지역본부_20041220_상반기_2005년도급내역서_강원지역본부(2006년)_공사_응집용교반기_원일기계_조달청 8" xfId="1636"/>
    <cellStyle name="_경남지역본부_20041220_상반기_2005년도급내역서_강원지역본부(2006년)_공사_응집용교반기_원일기계_조달청 9" xfId="1637"/>
    <cellStyle name="_경남지역본부_20041220_상반기_2005년도급내역서_강원지역본부(2006년)_공사_응집용교반기_원일기계_조달청_설치원가" xfId="1638"/>
    <cellStyle name="_경남지역본부_20041220_상반기_2005년도급내역서_강원지역본부(2006년)_공사_응집용교반기_원일기계_조달청_설치원가 10" xfId="1639"/>
    <cellStyle name="_경남지역본부_20041220_상반기_2005년도급내역서_강원지역본부(2006년)_공사_응집용교반기_원일기계_조달청_설치원가 2" xfId="1640"/>
    <cellStyle name="_경남지역본부_20041220_상반기_2005년도급내역서_강원지역본부(2006년)_공사_응집용교반기_원일기계_조달청_설치원가 3" xfId="1641"/>
    <cellStyle name="_경남지역본부_20041220_상반기_2005년도급내역서_강원지역본부(2006년)_공사_응집용교반기_원일기계_조달청_설치원가 4" xfId="1642"/>
    <cellStyle name="_경남지역본부_20041220_상반기_2005년도급내역서_강원지역본부(2006년)_공사_응집용교반기_원일기계_조달청_설치원가 5" xfId="1643"/>
    <cellStyle name="_경남지역본부_20041220_상반기_2005년도급내역서_강원지역본부(2006년)_공사_응집용교반기_원일기계_조달청_설치원가 6" xfId="1644"/>
    <cellStyle name="_경남지역본부_20041220_상반기_2005년도급내역서_강원지역본부(2006년)_공사_응집용교반기_원일기계_조달청_설치원가 7" xfId="1645"/>
    <cellStyle name="_경남지역본부_20041220_상반기_2005년도급내역서_강원지역본부(2006년)_공사_응집용교반기_원일기계_조달청_설치원가 8" xfId="1646"/>
    <cellStyle name="_경남지역본부_20041220_상반기_2005년도급내역서_강원지역본부(2006년)_공사_응집용교반기_원일기계_조달청_설치원가 9" xfId="1647"/>
    <cellStyle name="_경남지역본부_20041220_상반기_2005년도급내역서_강원지역본부(2006년)_공사_응집용교반기_원일기계_조달청_설치원가_청소년 승마운동 효과 측정 및 적정 프로그램 설계 연구용역" xfId="1648"/>
    <cellStyle name="_경남지역본부_20041220_상반기_2005년도급내역서_강원지역본부(2006년)_공사_응집용교반기_원일기계_조달청_설치원가_한국경마의 질적도약을 위한 해외목장사업 타당성 조사 및 사업계획 수립 용역" xfId="1649"/>
    <cellStyle name="_경남지역본부_20041220_상반기_2005년도급내역서_강원지역본부(2006년)_공사_응집용교반기_원일기계_조달청_설치원가_해외농업개발 농산물 물류 조사_한국농어촌공사" xfId="1650"/>
    <cellStyle name="_경남지역본부_20041220_상반기_2005년도급내역서_강원지역본부(2006년)_공사_응집용교반기_원일기계_조달청_청소년 승마운동 효과 측정 및 적정 프로그램 설계 연구용역" xfId="1651"/>
    <cellStyle name="_경남지역본부_20041220_상반기_2005년도급내역서_강원지역본부(2006년)_공사_응집용교반기_원일기계_조달청_한국경마의 질적도약을 위한 해외목장사업 타당성 조사 및 사업계획 수립 용역" xfId="1652"/>
    <cellStyle name="_경남지역본부_20041220_상반기_2005년도급내역서_강원지역본부(2006년)_공사_응집용교반기_원일기계_조달청_해외농업개발 농산물 물류 조사_한국농어촌공사" xfId="1653"/>
    <cellStyle name="_경남지역본부_20041220_상반기_2005년도급내역서_강원지역본부(2006년)_청소년 승마운동 효과 측정 및 적정 프로그램 설계 연구용역" xfId="1654"/>
    <cellStyle name="_경남지역본부_20041220_상반기_2005년도급내역서_강원지역본부(2006년)_한국경마의 질적도약을 위한 해외목장사업 타당성 조사 및 사업계획 수립 용역" xfId="1655"/>
    <cellStyle name="_경남지역본부_20041220_상반기_2005년도급내역서_강원지역본부(2006년)_해외농업개발 농산물 물류 조사_한국농어촌공사" xfId="1656"/>
    <cellStyle name="_경남지역본부_20041220_상반기_2005년도급내역서_강원지역본부(2006년-051228)" xfId="1657"/>
    <cellStyle name="_경남지역본부_20041220_상반기_2005년도급내역서_강원지역본부(2006년-051228) 10" xfId="1658"/>
    <cellStyle name="_경남지역본부_20041220_상반기_2005년도급내역서_강원지역본부(2006년-051228) 2" xfId="1659"/>
    <cellStyle name="_경남지역본부_20041220_상반기_2005년도급내역서_강원지역본부(2006년-051228) 3" xfId="1660"/>
    <cellStyle name="_경남지역본부_20041220_상반기_2005년도급내역서_강원지역본부(2006년-051228) 4" xfId="1661"/>
    <cellStyle name="_경남지역본부_20041220_상반기_2005년도급내역서_강원지역본부(2006년-051228) 5" xfId="1662"/>
    <cellStyle name="_경남지역본부_20041220_상반기_2005년도급내역서_강원지역본부(2006년-051228) 6" xfId="1663"/>
    <cellStyle name="_경남지역본부_20041220_상반기_2005년도급내역서_강원지역본부(2006년-051228) 7" xfId="1664"/>
    <cellStyle name="_경남지역본부_20041220_상반기_2005년도급내역서_강원지역본부(2006년-051228) 8" xfId="1665"/>
    <cellStyle name="_경남지역본부_20041220_상반기_2005년도급내역서_강원지역본부(2006년-051228) 9" xfId="1666"/>
    <cellStyle name="_경남지역본부_20041220_상반기_2005년도급내역서_강원지역본부(2006년-051228)_1. 기계환경분야(0709)" xfId="1667"/>
    <cellStyle name="_경남지역본부_20041220_상반기_2005년도급내역서_강원지역본부(2006년-051228)_1. 기계환경분야(0709) 10" xfId="1668"/>
    <cellStyle name="_경남지역본부_20041220_상반기_2005년도급내역서_강원지역본부(2006년-051228)_1. 기계환경분야(0709) 2" xfId="1669"/>
    <cellStyle name="_경남지역본부_20041220_상반기_2005년도급내역서_강원지역본부(2006년-051228)_1. 기계환경분야(0709) 3" xfId="1670"/>
    <cellStyle name="_경남지역본부_20041220_상반기_2005년도급내역서_강원지역본부(2006년-051228)_1. 기계환경분야(0709) 4" xfId="1671"/>
    <cellStyle name="_경남지역본부_20041220_상반기_2005년도급내역서_강원지역본부(2006년-051228)_1. 기계환경분야(0709) 5" xfId="1672"/>
    <cellStyle name="_경남지역본부_20041220_상반기_2005년도급내역서_강원지역본부(2006년-051228)_1. 기계환경분야(0709) 6" xfId="1673"/>
    <cellStyle name="_경남지역본부_20041220_상반기_2005년도급내역서_강원지역본부(2006년-051228)_1. 기계환경분야(0709) 7" xfId="1674"/>
    <cellStyle name="_경남지역본부_20041220_상반기_2005년도급내역서_강원지역본부(2006년-051228)_1. 기계환경분야(0709) 8" xfId="1675"/>
    <cellStyle name="_경남지역본부_20041220_상반기_2005년도급내역서_강원지역본부(2006년-051228)_1. 기계환경분야(0709) 9" xfId="1676"/>
    <cellStyle name="_경남지역본부_20041220_상반기_2005년도급내역서_강원지역본부(2006년-051228)_1. 기계환경분야(0709)_1. 기계환경분야(0709)" xfId="1677"/>
    <cellStyle name="_경남지역본부_20041220_상반기_2005년도급내역서_강원지역본부(2006년-051228)_1. 기계환경분야(0709)_1. 기계환경분야(0709) 10" xfId="1678"/>
    <cellStyle name="_경남지역본부_20041220_상반기_2005년도급내역서_강원지역본부(2006년-051228)_1. 기계환경분야(0709)_1. 기계환경분야(0709) 2" xfId="1679"/>
    <cellStyle name="_경남지역본부_20041220_상반기_2005년도급내역서_강원지역본부(2006년-051228)_1. 기계환경분야(0709)_1. 기계환경분야(0709) 3" xfId="1680"/>
    <cellStyle name="_경남지역본부_20041220_상반기_2005년도급내역서_강원지역본부(2006년-051228)_1. 기계환경분야(0709)_1. 기계환경분야(0709) 4" xfId="1681"/>
    <cellStyle name="_경남지역본부_20041220_상반기_2005년도급내역서_강원지역본부(2006년-051228)_1. 기계환경분야(0709)_1. 기계환경분야(0709) 5" xfId="1682"/>
    <cellStyle name="_경남지역본부_20041220_상반기_2005년도급내역서_강원지역본부(2006년-051228)_1. 기계환경분야(0709)_1. 기계환경분야(0709) 6" xfId="1683"/>
    <cellStyle name="_경남지역본부_20041220_상반기_2005년도급내역서_강원지역본부(2006년-051228)_1. 기계환경분야(0709)_1. 기계환경분야(0709) 7" xfId="1684"/>
    <cellStyle name="_경남지역본부_20041220_상반기_2005년도급내역서_강원지역본부(2006년-051228)_1. 기계환경분야(0709)_1. 기계환경분야(0709) 8" xfId="1685"/>
    <cellStyle name="_경남지역본부_20041220_상반기_2005년도급내역서_강원지역본부(2006년-051228)_1. 기계환경분야(0709)_1. 기계환경분야(0709) 9" xfId="1686"/>
    <cellStyle name="_경남지역본부_20041220_상반기_2005년도급내역서_강원지역본부(2006년-051228)_1. 기계환경분야(0709)_1. 기계환경분야(0709)_공사_응집용교반기_원일기계_조달청" xfId="1687"/>
    <cellStyle name="_경남지역본부_20041220_상반기_2005년도급내역서_강원지역본부(2006년-051228)_1. 기계환경분야(0709)_1. 기계환경분야(0709)_공사_응집용교반기_원일기계_조달청 10" xfId="1688"/>
    <cellStyle name="_경남지역본부_20041220_상반기_2005년도급내역서_강원지역본부(2006년-051228)_1. 기계환경분야(0709)_1. 기계환경분야(0709)_공사_응집용교반기_원일기계_조달청 2" xfId="1689"/>
    <cellStyle name="_경남지역본부_20041220_상반기_2005년도급내역서_강원지역본부(2006년-051228)_1. 기계환경분야(0709)_1. 기계환경분야(0709)_공사_응집용교반기_원일기계_조달청 3" xfId="1690"/>
    <cellStyle name="_경남지역본부_20041220_상반기_2005년도급내역서_강원지역본부(2006년-051228)_1. 기계환경분야(0709)_1. 기계환경분야(0709)_공사_응집용교반기_원일기계_조달청 4" xfId="1691"/>
    <cellStyle name="_경남지역본부_20041220_상반기_2005년도급내역서_강원지역본부(2006년-051228)_1. 기계환경분야(0709)_1. 기계환경분야(0709)_공사_응집용교반기_원일기계_조달청 5" xfId="1692"/>
    <cellStyle name="_경남지역본부_20041220_상반기_2005년도급내역서_강원지역본부(2006년-051228)_1. 기계환경분야(0709)_1. 기계환경분야(0709)_공사_응집용교반기_원일기계_조달청 6" xfId="1693"/>
    <cellStyle name="_경남지역본부_20041220_상반기_2005년도급내역서_강원지역본부(2006년-051228)_1. 기계환경분야(0709)_1. 기계환경분야(0709)_공사_응집용교반기_원일기계_조달청 7" xfId="1694"/>
    <cellStyle name="_경남지역본부_20041220_상반기_2005년도급내역서_강원지역본부(2006년-051228)_1. 기계환경분야(0709)_1. 기계환경분야(0709)_공사_응집용교반기_원일기계_조달청 8" xfId="1695"/>
    <cellStyle name="_경남지역본부_20041220_상반기_2005년도급내역서_강원지역본부(2006년-051228)_1. 기계환경분야(0709)_1. 기계환경분야(0709)_공사_응집용교반기_원일기계_조달청 9" xfId="1696"/>
    <cellStyle name="_경남지역본부_20041220_상반기_2005년도급내역서_강원지역본부(2006년-051228)_1. 기계환경분야(0709)_1. 기계환경분야(0709)_공사_응집용교반기_원일기계_조달청_설치원가" xfId="1697"/>
    <cellStyle name="_경남지역본부_20041220_상반기_2005년도급내역서_강원지역본부(2006년-051228)_1. 기계환경분야(0709)_1. 기계환경분야(0709)_공사_응집용교반기_원일기계_조달청_설치원가 10" xfId="1698"/>
    <cellStyle name="_경남지역본부_20041220_상반기_2005년도급내역서_강원지역본부(2006년-051228)_1. 기계환경분야(0709)_1. 기계환경분야(0709)_공사_응집용교반기_원일기계_조달청_설치원가 2" xfId="1699"/>
    <cellStyle name="_경남지역본부_20041220_상반기_2005년도급내역서_강원지역본부(2006년-051228)_1. 기계환경분야(0709)_1. 기계환경분야(0709)_공사_응집용교반기_원일기계_조달청_설치원가 3" xfId="1700"/>
    <cellStyle name="_경남지역본부_20041220_상반기_2005년도급내역서_강원지역본부(2006년-051228)_1. 기계환경분야(0709)_1. 기계환경분야(0709)_공사_응집용교반기_원일기계_조달청_설치원가 4" xfId="1701"/>
    <cellStyle name="_경남지역본부_20041220_상반기_2005년도급내역서_강원지역본부(2006년-051228)_1. 기계환경분야(0709)_1. 기계환경분야(0709)_공사_응집용교반기_원일기계_조달청_설치원가 5" xfId="1702"/>
    <cellStyle name="_경남지역본부_20041220_상반기_2005년도급내역서_강원지역본부(2006년-051228)_1. 기계환경분야(0709)_1. 기계환경분야(0709)_공사_응집용교반기_원일기계_조달청_설치원가 6" xfId="1703"/>
    <cellStyle name="_경남지역본부_20041220_상반기_2005년도급내역서_강원지역본부(2006년-051228)_1. 기계환경분야(0709)_1. 기계환경분야(0709)_공사_응집용교반기_원일기계_조달청_설치원가 7" xfId="1704"/>
    <cellStyle name="_경남지역본부_20041220_상반기_2005년도급내역서_강원지역본부(2006년-051228)_1. 기계환경분야(0709)_1. 기계환경분야(0709)_공사_응집용교반기_원일기계_조달청_설치원가 8" xfId="1705"/>
    <cellStyle name="_경남지역본부_20041220_상반기_2005년도급내역서_강원지역본부(2006년-051228)_1. 기계환경분야(0709)_1. 기계환경분야(0709)_공사_응집용교반기_원일기계_조달청_설치원가 9" xfId="1706"/>
    <cellStyle name="_경남지역본부_20041220_상반기_2005년도급내역서_강원지역본부(2006년-051228)_1. 기계환경분야(0709)_1. 기계환경분야(0709)_공사_응집용교반기_원일기계_조달청_설치원가_청소년 승마운동 효과 측정 및 적정 프로그램 설계 연구용역" xfId="1707"/>
    <cellStyle name="_경남지역본부_20041220_상반기_2005년도급내역서_강원지역본부(2006년-051228)_1. 기계환경분야(0709)_1. 기계환경분야(0709)_공사_응집용교반기_원일기계_조달청_설치원가_한국경마의 질적도약을 위한 해외목장사업 타당성 조사 및 사업계획 수립 용역" xfId="1708"/>
    <cellStyle name="_경남지역본부_20041220_상반기_2005년도급내역서_강원지역본부(2006년-051228)_1. 기계환경분야(0709)_1. 기계환경분야(0709)_공사_응집용교반기_원일기계_조달청_설치원가_해외농업개발 농산물 물류 조사_한국농어촌공사" xfId="1709"/>
    <cellStyle name="_경남지역본부_20041220_상반기_2005년도급내역서_강원지역본부(2006년-051228)_1. 기계환경분야(0709)_1. 기계환경분야(0709)_공사_응집용교반기_원일기계_조달청_청소년 승마운동 효과 측정 및 적정 프로그램 설계 연구용역" xfId="1710"/>
    <cellStyle name="_경남지역본부_20041220_상반기_2005년도급내역서_강원지역본부(2006년-051228)_1. 기계환경분야(0709)_1. 기계환경분야(0709)_공사_응집용교반기_원일기계_조달청_한국경마의 질적도약을 위한 해외목장사업 타당성 조사 및 사업계획 수립 용역" xfId="1711"/>
    <cellStyle name="_경남지역본부_20041220_상반기_2005년도급내역서_강원지역본부(2006년-051228)_1. 기계환경분야(0709)_1. 기계환경분야(0709)_공사_응집용교반기_원일기계_조달청_해외농업개발 농산물 물류 조사_한국농어촌공사" xfId="1712"/>
    <cellStyle name="_경남지역본부_20041220_상반기_2005년도급내역서_강원지역본부(2006년-051228)_1. 기계환경분야(0709)_1. 기계환경분야(0709)_청소년 승마운동 효과 측정 및 적정 프로그램 설계 연구용역" xfId="1713"/>
    <cellStyle name="_경남지역본부_20041220_상반기_2005년도급내역서_강원지역본부(2006년-051228)_1. 기계환경분야(0709)_1. 기계환경분야(0709)_한국경마의 질적도약을 위한 해외목장사업 타당성 조사 및 사업계획 수립 용역" xfId="1714"/>
    <cellStyle name="_경남지역본부_20041220_상반기_2005년도급내역서_강원지역본부(2006년-051228)_1. 기계환경분야(0709)_1. 기계환경분야(0709)_해외농업개발 농산물 물류 조사_한국농어촌공사" xfId="1715"/>
    <cellStyle name="_경남지역본부_20041220_상반기_2005년도급내역서_강원지역본부(2006년-051228)_1. 기계환경분야(0709)_1. 기계환경분야(제조)" xfId="1716"/>
    <cellStyle name="_경남지역본부_20041220_상반기_2005년도급내역서_강원지역본부(2006년-051228)_1. 기계환경분야(0709)_1. 기계환경분야(제조) 10" xfId="1717"/>
    <cellStyle name="_경남지역본부_20041220_상반기_2005년도급내역서_강원지역본부(2006년-051228)_1. 기계환경분야(0709)_1. 기계환경분야(제조) 2" xfId="1718"/>
    <cellStyle name="_경남지역본부_20041220_상반기_2005년도급내역서_강원지역본부(2006년-051228)_1. 기계환경분야(0709)_1. 기계환경분야(제조) 3" xfId="1719"/>
    <cellStyle name="_경남지역본부_20041220_상반기_2005년도급내역서_강원지역본부(2006년-051228)_1. 기계환경분야(0709)_1. 기계환경분야(제조) 4" xfId="1720"/>
    <cellStyle name="_경남지역본부_20041220_상반기_2005년도급내역서_강원지역본부(2006년-051228)_1. 기계환경분야(0709)_1. 기계환경분야(제조) 5" xfId="1721"/>
    <cellStyle name="_경남지역본부_20041220_상반기_2005년도급내역서_강원지역본부(2006년-051228)_1. 기계환경분야(0709)_1. 기계환경분야(제조) 6" xfId="1722"/>
    <cellStyle name="_경남지역본부_20041220_상반기_2005년도급내역서_강원지역본부(2006년-051228)_1. 기계환경분야(0709)_1. 기계환경분야(제조) 7" xfId="1723"/>
    <cellStyle name="_경남지역본부_20041220_상반기_2005년도급내역서_강원지역본부(2006년-051228)_1. 기계환경분야(0709)_1. 기계환경분야(제조) 8" xfId="1724"/>
    <cellStyle name="_경남지역본부_20041220_상반기_2005년도급내역서_강원지역본부(2006년-051228)_1. 기계환경분야(0709)_1. 기계환경분야(제조) 9" xfId="1725"/>
    <cellStyle name="_경남지역본부_20041220_상반기_2005년도급내역서_강원지역본부(2006년-051228)_1. 기계환경분야(0709)_1. 기계환경분야(제조)_공사_응집용교반기_원일기계_조달청" xfId="1726"/>
    <cellStyle name="_경남지역본부_20041220_상반기_2005년도급내역서_강원지역본부(2006년-051228)_1. 기계환경분야(0709)_1. 기계환경분야(제조)_공사_응집용교반기_원일기계_조달청 10" xfId="1727"/>
    <cellStyle name="_경남지역본부_20041220_상반기_2005년도급내역서_강원지역본부(2006년-051228)_1. 기계환경분야(0709)_1. 기계환경분야(제조)_공사_응집용교반기_원일기계_조달청 2" xfId="1728"/>
    <cellStyle name="_경남지역본부_20041220_상반기_2005년도급내역서_강원지역본부(2006년-051228)_1. 기계환경분야(0709)_1. 기계환경분야(제조)_공사_응집용교반기_원일기계_조달청 3" xfId="1729"/>
    <cellStyle name="_경남지역본부_20041220_상반기_2005년도급내역서_강원지역본부(2006년-051228)_1. 기계환경분야(0709)_1. 기계환경분야(제조)_공사_응집용교반기_원일기계_조달청 4" xfId="1730"/>
    <cellStyle name="_경남지역본부_20041220_상반기_2005년도급내역서_강원지역본부(2006년-051228)_1. 기계환경분야(0709)_1. 기계환경분야(제조)_공사_응집용교반기_원일기계_조달청 5" xfId="1731"/>
    <cellStyle name="_경남지역본부_20041220_상반기_2005년도급내역서_강원지역본부(2006년-051228)_1. 기계환경분야(0709)_1. 기계환경분야(제조)_공사_응집용교반기_원일기계_조달청 6" xfId="1732"/>
    <cellStyle name="_경남지역본부_20041220_상반기_2005년도급내역서_강원지역본부(2006년-051228)_1. 기계환경분야(0709)_1. 기계환경분야(제조)_공사_응집용교반기_원일기계_조달청 7" xfId="1733"/>
    <cellStyle name="_경남지역본부_20041220_상반기_2005년도급내역서_강원지역본부(2006년-051228)_1. 기계환경분야(0709)_1. 기계환경분야(제조)_공사_응집용교반기_원일기계_조달청 8" xfId="1734"/>
    <cellStyle name="_경남지역본부_20041220_상반기_2005년도급내역서_강원지역본부(2006년-051228)_1. 기계환경분야(0709)_1. 기계환경분야(제조)_공사_응집용교반기_원일기계_조달청 9" xfId="1735"/>
    <cellStyle name="_경남지역본부_20041220_상반기_2005년도급내역서_강원지역본부(2006년-051228)_1. 기계환경분야(0709)_1. 기계환경분야(제조)_공사_응집용교반기_원일기계_조달청_설치원가" xfId="1736"/>
    <cellStyle name="_경남지역본부_20041220_상반기_2005년도급내역서_강원지역본부(2006년-051228)_1. 기계환경분야(0709)_1. 기계환경분야(제조)_공사_응집용교반기_원일기계_조달청_설치원가 10" xfId="1737"/>
    <cellStyle name="_경남지역본부_20041220_상반기_2005년도급내역서_강원지역본부(2006년-051228)_1. 기계환경분야(0709)_1. 기계환경분야(제조)_공사_응집용교반기_원일기계_조달청_설치원가 2" xfId="1738"/>
    <cellStyle name="_경남지역본부_20041220_상반기_2005년도급내역서_강원지역본부(2006년-051228)_1. 기계환경분야(0709)_1. 기계환경분야(제조)_공사_응집용교반기_원일기계_조달청_설치원가 3" xfId="1739"/>
    <cellStyle name="_경남지역본부_20041220_상반기_2005년도급내역서_강원지역본부(2006년-051228)_1. 기계환경분야(0709)_1. 기계환경분야(제조)_공사_응집용교반기_원일기계_조달청_설치원가 4" xfId="1740"/>
    <cellStyle name="_경남지역본부_20041220_상반기_2005년도급내역서_강원지역본부(2006년-051228)_1. 기계환경분야(0709)_1. 기계환경분야(제조)_공사_응집용교반기_원일기계_조달청_설치원가 5" xfId="1741"/>
    <cellStyle name="_경남지역본부_20041220_상반기_2005년도급내역서_강원지역본부(2006년-051228)_1. 기계환경분야(0709)_1. 기계환경분야(제조)_공사_응집용교반기_원일기계_조달청_설치원가 6" xfId="1742"/>
    <cellStyle name="_경남지역본부_20041220_상반기_2005년도급내역서_강원지역본부(2006년-051228)_1. 기계환경분야(0709)_1. 기계환경분야(제조)_공사_응집용교반기_원일기계_조달청_설치원가 7" xfId="1743"/>
    <cellStyle name="_경남지역본부_20041220_상반기_2005년도급내역서_강원지역본부(2006년-051228)_1. 기계환경분야(0709)_1. 기계환경분야(제조)_공사_응집용교반기_원일기계_조달청_설치원가 8" xfId="1744"/>
    <cellStyle name="_경남지역본부_20041220_상반기_2005년도급내역서_강원지역본부(2006년-051228)_1. 기계환경분야(0709)_1. 기계환경분야(제조)_공사_응집용교반기_원일기계_조달청_설치원가 9" xfId="1745"/>
    <cellStyle name="_경남지역본부_20041220_상반기_2005년도급내역서_강원지역본부(2006년-051228)_1. 기계환경분야(0709)_1. 기계환경분야(제조)_공사_응집용교반기_원일기계_조달청_설치원가_청소년 승마운동 효과 측정 및 적정 프로그램 설계 연구용역" xfId="1746"/>
    <cellStyle name="_경남지역본부_20041220_상반기_2005년도급내역서_강원지역본부(2006년-051228)_1. 기계환경분야(0709)_1. 기계환경분야(제조)_공사_응집용교반기_원일기계_조달청_설치원가_한국경마의 질적도약을 위한 해외목장사업 타당성 조사 및 사업계획 수립 용역" xfId="1747"/>
    <cellStyle name="_경남지역본부_20041220_상반기_2005년도급내역서_강원지역본부(2006년-051228)_1. 기계환경분야(0709)_1. 기계환경분야(제조)_공사_응집용교반기_원일기계_조달청_설치원가_해외농업개발 농산물 물류 조사_한국농어촌공사" xfId="1748"/>
    <cellStyle name="_경남지역본부_20041220_상반기_2005년도급내역서_강원지역본부(2006년-051228)_1. 기계환경분야(0709)_1. 기계환경분야(제조)_공사_응집용교반기_원일기계_조달청_청소년 승마운동 효과 측정 및 적정 프로그램 설계 연구용역" xfId="1749"/>
    <cellStyle name="_경남지역본부_20041220_상반기_2005년도급내역서_강원지역본부(2006년-051228)_1. 기계환경분야(0709)_1. 기계환경분야(제조)_공사_응집용교반기_원일기계_조달청_한국경마의 질적도약을 위한 해외목장사업 타당성 조사 및 사업계획 수립 용역" xfId="1750"/>
    <cellStyle name="_경남지역본부_20041220_상반기_2005년도급내역서_강원지역본부(2006년-051228)_1. 기계환경분야(0709)_1. 기계환경분야(제조)_공사_응집용교반기_원일기계_조달청_해외농업개발 농산물 물류 조사_한국농어촌공사" xfId="1751"/>
    <cellStyle name="_경남지역본부_20041220_상반기_2005년도급내역서_강원지역본부(2006년-051228)_1. 기계환경분야(0709)_1. 기계환경분야(제조)_청소년 승마운동 효과 측정 및 적정 프로그램 설계 연구용역" xfId="1752"/>
    <cellStyle name="_경남지역본부_20041220_상반기_2005년도급내역서_강원지역본부(2006년-051228)_1. 기계환경분야(0709)_1. 기계환경분야(제조)_한국경마의 질적도약을 위한 해외목장사업 타당성 조사 및 사업계획 수립 용역" xfId="1753"/>
    <cellStyle name="_경남지역본부_20041220_상반기_2005년도급내역서_강원지역본부(2006년-051228)_1. 기계환경분야(0709)_1. 기계환경분야(제조)_해외농업개발 농산물 물류 조사_한국농어촌공사" xfId="1754"/>
    <cellStyle name="_경남지역본부_20041220_상반기_2005년도급내역서_강원지역본부(2006년-051228)_1. 기계환경분야(0709)_공사_응집용교반기_원일기계_조달청" xfId="1755"/>
    <cellStyle name="_경남지역본부_20041220_상반기_2005년도급내역서_강원지역본부(2006년-051228)_1. 기계환경분야(0709)_공사_응집용교반기_원일기계_조달청 10" xfId="1756"/>
    <cellStyle name="_경남지역본부_20041220_상반기_2005년도급내역서_강원지역본부(2006년-051228)_1. 기계환경분야(0709)_공사_응집용교반기_원일기계_조달청 2" xfId="1757"/>
    <cellStyle name="_경남지역본부_20041220_상반기_2005년도급내역서_강원지역본부(2006년-051228)_1. 기계환경분야(0709)_공사_응집용교반기_원일기계_조달청 3" xfId="1758"/>
    <cellStyle name="_경남지역본부_20041220_상반기_2005년도급내역서_강원지역본부(2006년-051228)_1. 기계환경분야(0709)_공사_응집용교반기_원일기계_조달청 4" xfId="1759"/>
    <cellStyle name="_경남지역본부_20041220_상반기_2005년도급내역서_강원지역본부(2006년-051228)_1. 기계환경분야(0709)_공사_응집용교반기_원일기계_조달청 5" xfId="1760"/>
    <cellStyle name="_경남지역본부_20041220_상반기_2005년도급내역서_강원지역본부(2006년-051228)_1. 기계환경분야(0709)_공사_응집용교반기_원일기계_조달청 6" xfId="1761"/>
    <cellStyle name="_경남지역본부_20041220_상반기_2005년도급내역서_강원지역본부(2006년-051228)_1. 기계환경분야(0709)_공사_응집용교반기_원일기계_조달청 7" xfId="1762"/>
    <cellStyle name="_경남지역본부_20041220_상반기_2005년도급내역서_강원지역본부(2006년-051228)_1. 기계환경분야(0709)_공사_응집용교반기_원일기계_조달청 8" xfId="1763"/>
    <cellStyle name="_경남지역본부_20041220_상반기_2005년도급내역서_강원지역본부(2006년-051228)_1. 기계환경분야(0709)_공사_응집용교반기_원일기계_조달청 9" xfId="1764"/>
    <cellStyle name="_경남지역본부_20041220_상반기_2005년도급내역서_강원지역본부(2006년-051228)_1. 기계환경분야(0709)_공사_응집용교반기_원일기계_조달청_설치원가" xfId="1765"/>
    <cellStyle name="_경남지역본부_20041220_상반기_2005년도급내역서_강원지역본부(2006년-051228)_1. 기계환경분야(0709)_공사_응집용교반기_원일기계_조달청_설치원가 10" xfId="1766"/>
    <cellStyle name="_경남지역본부_20041220_상반기_2005년도급내역서_강원지역본부(2006년-051228)_1. 기계환경분야(0709)_공사_응집용교반기_원일기계_조달청_설치원가 2" xfId="1767"/>
    <cellStyle name="_경남지역본부_20041220_상반기_2005년도급내역서_강원지역본부(2006년-051228)_1. 기계환경분야(0709)_공사_응집용교반기_원일기계_조달청_설치원가 3" xfId="1768"/>
    <cellStyle name="_경남지역본부_20041220_상반기_2005년도급내역서_강원지역본부(2006년-051228)_1. 기계환경분야(0709)_공사_응집용교반기_원일기계_조달청_설치원가 4" xfId="1769"/>
    <cellStyle name="_경남지역본부_20041220_상반기_2005년도급내역서_강원지역본부(2006년-051228)_1. 기계환경분야(0709)_공사_응집용교반기_원일기계_조달청_설치원가 5" xfId="1770"/>
    <cellStyle name="_경남지역본부_20041220_상반기_2005년도급내역서_강원지역본부(2006년-051228)_1. 기계환경분야(0709)_공사_응집용교반기_원일기계_조달청_설치원가 6" xfId="1771"/>
    <cellStyle name="_경남지역본부_20041220_상반기_2005년도급내역서_강원지역본부(2006년-051228)_1. 기계환경분야(0709)_공사_응집용교반기_원일기계_조달청_설치원가 7" xfId="1772"/>
    <cellStyle name="_경남지역본부_20041220_상반기_2005년도급내역서_강원지역본부(2006년-051228)_1. 기계환경분야(0709)_공사_응집용교반기_원일기계_조달청_설치원가 8" xfId="1773"/>
    <cellStyle name="_경남지역본부_20041220_상반기_2005년도급내역서_강원지역본부(2006년-051228)_1. 기계환경분야(0709)_공사_응집용교반기_원일기계_조달청_설치원가 9" xfId="1774"/>
    <cellStyle name="_경남지역본부_20041220_상반기_2005년도급내역서_강원지역본부(2006년-051228)_1. 기계환경분야(0709)_공사_응집용교반기_원일기계_조달청_설치원가_청소년 승마운동 효과 측정 및 적정 프로그램 설계 연구용역" xfId="1775"/>
    <cellStyle name="_경남지역본부_20041220_상반기_2005년도급내역서_강원지역본부(2006년-051228)_1. 기계환경분야(0709)_공사_응집용교반기_원일기계_조달청_설치원가_한국경마의 질적도약을 위한 해외목장사업 타당성 조사 및 사업계획 수립 용역" xfId="1776"/>
    <cellStyle name="_경남지역본부_20041220_상반기_2005년도급내역서_강원지역본부(2006년-051228)_1. 기계환경분야(0709)_공사_응집용교반기_원일기계_조달청_설치원가_해외농업개발 농산물 물류 조사_한국농어촌공사" xfId="1777"/>
    <cellStyle name="_경남지역본부_20041220_상반기_2005년도급내역서_강원지역본부(2006년-051228)_1. 기계환경분야(0709)_공사_응집용교반기_원일기계_조달청_청소년 승마운동 효과 측정 및 적정 프로그램 설계 연구용역" xfId="1778"/>
    <cellStyle name="_경남지역본부_20041220_상반기_2005년도급내역서_강원지역본부(2006년-051228)_1. 기계환경분야(0709)_공사_응집용교반기_원일기계_조달청_한국경마의 질적도약을 위한 해외목장사업 타당성 조사 및 사업계획 수립 용역" xfId="1779"/>
    <cellStyle name="_경남지역본부_20041220_상반기_2005년도급내역서_강원지역본부(2006년-051228)_1. 기계환경분야(0709)_공사_응집용교반기_원일기계_조달청_해외농업개발 농산물 물류 조사_한국농어촌공사" xfId="1780"/>
    <cellStyle name="_경남지역본부_20041220_상반기_2005년도급내역서_강원지역본부(2006년-051228)_1. 기계환경분야(0709)_청소년 승마운동 효과 측정 및 적정 프로그램 설계 연구용역" xfId="1781"/>
    <cellStyle name="_경남지역본부_20041220_상반기_2005년도급내역서_강원지역본부(2006년-051228)_1. 기계환경분야(0709)_한국경마의 질적도약을 위한 해외목장사업 타당성 조사 및 사업계획 수립 용역" xfId="1782"/>
    <cellStyle name="_경남지역본부_20041220_상반기_2005년도급내역서_강원지역본부(2006년-051228)_1. 기계환경분야(0709)_해외농업개발 농산물 물류 조사_한국농어촌공사" xfId="1783"/>
    <cellStyle name="_경남지역본부_20041220_상반기_2005년도급내역서_강원지역본부(2006년-051228)_공사_응집용교반기_원일기계_조달청" xfId="1784"/>
    <cellStyle name="_경남지역본부_20041220_상반기_2005년도급내역서_강원지역본부(2006년-051228)_공사_응집용교반기_원일기계_조달청 10" xfId="1785"/>
    <cellStyle name="_경남지역본부_20041220_상반기_2005년도급내역서_강원지역본부(2006년-051228)_공사_응집용교반기_원일기계_조달청 2" xfId="1786"/>
    <cellStyle name="_경남지역본부_20041220_상반기_2005년도급내역서_강원지역본부(2006년-051228)_공사_응집용교반기_원일기계_조달청 3" xfId="1787"/>
    <cellStyle name="_경남지역본부_20041220_상반기_2005년도급내역서_강원지역본부(2006년-051228)_공사_응집용교반기_원일기계_조달청 4" xfId="1788"/>
    <cellStyle name="_경남지역본부_20041220_상반기_2005년도급내역서_강원지역본부(2006년-051228)_공사_응집용교반기_원일기계_조달청 5" xfId="1789"/>
    <cellStyle name="_경남지역본부_20041220_상반기_2005년도급내역서_강원지역본부(2006년-051228)_공사_응집용교반기_원일기계_조달청 6" xfId="1790"/>
    <cellStyle name="_경남지역본부_20041220_상반기_2005년도급내역서_강원지역본부(2006년-051228)_공사_응집용교반기_원일기계_조달청 7" xfId="1791"/>
    <cellStyle name="_경남지역본부_20041220_상반기_2005년도급내역서_강원지역본부(2006년-051228)_공사_응집용교반기_원일기계_조달청 8" xfId="1792"/>
    <cellStyle name="_경남지역본부_20041220_상반기_2005년도급내역서_강원지역본부(2006년-051228)_공사_응집용교반기_원일기계_조달청 9" xfId="1793"/>
    <cellStyle name="_경남지역본부_20041220_상반기_2005년도급내역서_강원지역본부(2006년-051228)_공사_응집용교반기_원일기계_조달청_설치원가" xfId="1794"/>
    <cellStyle name="_경남지역본부_20041220_상반기_2005년도급내역서_강원지역본부(2006년-051228)_공사_응집용교반기_원일기계_조달청_설치원가 10" xfId="1795"/>
    <cellStyle name="_경남지역본부_20041220_상반기_2005년도급내역서_강원지역본부(2006년-051228)_공사_응집용교반기_원일기계_조달청_설치원가 2" xfId="1796"/>
    <cellStyle name="_경남지역본부_20041220_상반기_2005년도급내역서_강원지역본부(2006년-051228)_공사_응집용교반기_원일기계_조달청_설치원가 3" xfId="1797"/>
    <cellStyle name="_경남지역본부_20041220_상반기_2005년도급내역서_강원지역본부(2006년-051228)_공사_응집용교반기_원일기계_조달청_설치원가 4" xfId="1798"/>
    <cellStyle name="_경남지역본부_20041220_상반기_2005년도급내역서_강원지역본부(2006년-051228)_공사_응집용교반기_원일기계_조달청_설치원가 5" xfId="1799"/>
    <cellStyle name="_경남지역본부_20041220_상반기_2005년도급내역서_강원지역본부(2006년-051228)_공사_응집용교반기_원일기계_조달청_설치원가 6" xfId="1800"/>
    <cellStyle name="_경남지역본부_20041220_상반기_2005년도급내역서_강원지역본부(2006년-051228)_공사_응집용교반기_원일기계_조달청_설치원가 7" xfId="1801"/>
    <cellStyle name="_경남지역본부_20041220_상반기_2005년도급내역서_강원지역본부(2006년-051228)_공사_응집용교반기_원일기계_조달청_설치원가 8" xfId="1802"/>
    <cellStyle name="_경남지역본부_20041220_상반기_2005년도급내역서_강원지역본부(2006년-051228)_공사_응집용교반기_원일기계_조달청_설치원가 9" xfId="1803"/>
    <cellStyle name="_경남지역본부_20041220_상반기_2005년도급내역서_강원지역본부(2006년-051228)_공사_응집용교반기_원일기계_조달청_설치원가_청소년 승마운동 효과 측정 및 적정 프로그램 설계 연구용역" xfId="1804"/>
    <cellStyle name="_경남지역본부_20041220_상반기_2005년도급내역서_강원지역본부(2006년-051228)_공사_응집용교반기_원일기계_조달청_설치원가_한국경마의 질적도약을 위한 해외목장사업 타당성 조사 및 사업계획 수립 용역" xfId="1805"/>
    <cellStyle name="_경남지역본부_20041220_상반기_2005년도급내역서_강원지역본부(2006년-051228)_공사_응집용교반기_원일기계_조달청_설치원가_해외농업개발 농산물 물류 조사_한국농어촌공사" xfId="1806"/>
    <cellStyle name="_경남지역본부_20041220_상반기_2005년도급내역서_강원지역본부(2006년-051228)_공사_응집용교반기_원일기계_조달청_청소년 승마운동 효과 측정 및 적정 프로그램 설계 연구용역" xfId="1807"/>
    <cellStyle name="_경남지역본부_20041220_상반기_2005년도급내역서_강원지역본부(2006년-051228)_공사_응집용교반기_원일기계_조달청_한국경마의 질적도약을 위한 해외목장사업 타당성 조사 및 사업계획 수립 용역" xfId="1808"/>
    <cellStyle name="_경남지역본부_20041220_상반기_2005년도급내역서_강원지역본부(2006년-051228)_공사_응집용교반기_원일기계_조달청_해외농업개발 농산물 물류 조사_한국농어촌공사" xfId="1809"/>
    <cellStyle name="_경남지역본부_20041220_상반기_2005년도급내역서_강원지역본부(2006년-051228)_청소년 승마운동 효과 측정 및 적정 프로그램 설계 연구용역" xfId="1810"/>
    <cellStyle name="_경남지역본부_20041220_상반기_2005년도급내역서_강원지역본부(2006년-051228)_한국경마의 질적도약을 위한 해외목장사업 타당성 조사 및 사업계획 수립 용역" xfId="1811"/>
    <cellStyle name="_경남지역본부_20041220_상반기_2005년도급내역서_강원지역본부(2006년-051228)_해외농업개발 농산물 물류 조사_한국농어촌공사" xfId="1812"/>
    <cellStyle name="_경남지역본부_20041220_상반기_2005년도급내역서_강원지역본부(2006년-060102)" xfId="1813"/>
    <cellStyle name="_경남지역본부_20041220_상반기_2005년도급내역서_강원지역본부(2006년-060102) 10" xfId="1814"/>
    <cellStyle name="_경남지역본부_20041220_상반기_2005년도급내역서_강원지역본부(2006년-060102) 2" xfId="1815"/>
    <cellStyle name="_경남지역본부_20041220_상반기_2005년도급내역서_강원지역본부(2006년-060102) 3" xfId="1816"/>
    <cellStyle name="_경남지역본부_20041220_상반기_2005년도급내역서_강원지역본부(2006년-060102) 4" xfId="1817"/>
    <cellStyle name="_경남지역본부_20041220_상반기_2005년도급내역서_강원지역본부(2006년-060102) 5" xfId="1818"/>
    <cellStyle name="_경남지역본부_20041220_상반기_2005년도급내역서_강원지역본부(2006년-060102) 6" xfId="1819"/>
    <cellStyle name="_경남지역본부_20041220_상반기_2005년도급내역서_강원지역본부(2006년-060102) 7" xfId="1820"/>
    <cellStyle name="_경남지역본부_20041220_상반기_2005년도급내역서_강원지역본부(2006년-060102) 8" xfId="1821"/>
    <cellStyle name="_경남지역본부_20041220_상반기_2005년도급내역서_강원지역본부(2006년-060102) 9" xfId="1822"/>
    <cellStyle name="_경남지역본부_20041220_상반기_2005년도급내역서_강원지역본부(2006년-060102)_1. 기계환경분야(0709)" xfId="1823"/>
    <cellStyle name="_경남지역본부_20041220_상반기_2005년도급내역서_강원지역본부(2006년-060102)_1. 기계환경분야(0709) 10" xfId="1824"/>
    <cellStyle name="_경남지역본부_20041220_상반기_2005년도급내역서_강원지역본부(2006년-060102)_1. 기계환경분야(0709) 2" xfId="1825"/>
    <cellStyle name="_경남지역본부_20041220_상반기_2005년도급내역서_강원지역본부(2006년-060102)_1. 기계환경분야(0709) 3" xfId="1826"/>
    <cellStyle name="_경남지역본부_20041220_상반기_2005년도급내역서_강원지역본부(2006년-060102)_1. 기계환경분야(0709) 4" xfId="1827"/>
    <cellStyle name="_경남지역본부_20041220_상반기_2005년도급내역서_강원지역본부(2006년-060102)_1. 기계환경분야(0709) 5" xfId="1828"/>
    <cellStyle name="_경남지역본부_20041220_상반기_2005년도급내역서_강원지역본부(2006년-060102)_1. 기계환경분야(0709) 6" xfId="1829"/>
    <cellStyle name="_경남지역본부_20041220_상반기_2005년도급내역서_강원지역본부(2006년-060102)_1. 기계환경분야(0709) 7" xfId="1830"/>
    <cellStyle name="_경남지역본부_20041220_상반기_2005년도급내역서_강원지역본부(2006년-060102)_1. 기계환경분야(0709) 8" xfId="1831"/>
    <cellStyle name="_경남지역본부_20041220_상반기_2005년도급내역서_강원지역본부(2006년-060102)_1. 기계환경분야(0709) 9" xfId="1832"/>
    <cellStyle name="_경남지역본부_20041220_상반기_2005년도급내역서_강원지역본부(2006년-060102)_1. 기계환경분야(0709)_1. 기계환경분야(0709)" xfId="1833"/>
    <cellStyle name="_경남지역본부_20041220_상반기_2005년도급내역서_강원지역본부(2006년-060102)_1. 기계환경분야(0709)_1. 기계환경분야(0709) 10" xfId="1834"/>
    <cellStyle name="_경남지역본부_20041220_상반기_2005년도급내역서_강원지역본부(2006년-060102)_1. 기계환경분야(0709)_1. 기계환경분야(0709) 2" xfId="1835"/>
    <cellStyle name="_경남지역본부_20041220_상반기_2005년도급내역서_강원지역본부(2006년-060102)_1. 기계환경분야(0709)_1. 기계환경분야(0709) 3" xfId="1836"/>
    <cellStyle name="_경남지역본부_20041220_상반기_2005년도급내역서_강원지역본부(2006년-060102)_1. 기계환경분야(0709)_1. 기계환경분야(0709) 4" xfId="1837"/>
    <cellStyle name="_경남지역본부_20041220_상반기_2005년도급내역서_강원지역본부(2006년-060102)_1. 기계환경분야(0709)_1. 기계환경분야(0709) 5" xfId="1838"/>
    <cellStyle name="_경남지역본부_20041220_상반기_2005년도급내역서_강원지역본부(2006년-060102)_1. 기계환경분야(0709)_1. 기계환경분야(0709) 6" xfId="1839"/>
    <cellStyle name="_경남지역본부_20041220_상반기_2005년도급내역서_강원지역본부(2006년-060102)_1. 기계환경분야(0709)_1. 기계환경분야(0709) 7" xfId="1840"/>
    <cellStyle name="_경남지역본부_20041220_상반기_2005년도급내역서_강원지역본부(2006년-060102)_1. 기계환경분야(0709)_1. 기계환경분야(0709) 8" xfId="1841"/>
    <cellStyle name="_경남지역본부_20041220_상반기_2005년도급내역서_강원지역본부(2006년-060102)_1. 기계환경분야(0709)_1. 기계환경분야(0709) 9" xfId="1842"/>
    <cellStyle name="_경남지역본부_20041220_상반기_2005년도급내역서_강원지역본부(2006년-060102)_1. 기계환경분야(0709)_1. 기계환경분야(0709)_공사_응집용교반기_원일기계_조달청" xfId="1843"/>
    <cellStyle name="_경남지역본부_20041220_상반기_2005년도급내역서_강원지역본부(2006년-060102)_1. 기계환경분야(0709)_1. 기계환경분야(0709)_공사_응집용교반기_원일기계_조달청 10" xfId="1844"/>
    <cellStyle name="_경남지역본부_20041220_상반기_2005년도급내역서_강원지역본부(2006년-060102)_1. 기계환경분야(0709)_1. 기계환경분야(0709)_공사_응집용교반기_원일기계_조달청 2" xfId="1845"/>
    <cellStyle name="_경남지역본부_20041220_상반기_2005년도급내역서_강원지역본부(2006년-060102)_1. 기계환경분야(0709)_1. 기계환경분야(0709)_공사_응집용교반기_원일기계_조달청 3" xfId="1846"/>
    <cellStyle name="_경남지역본부_20041220_상반기_2005년도급내역서_강원지역본부(2006년-060102)_1. 기계환경분야(0709)_1. 기계환경분야(0709)_공사_응집용교반기_원일기계_조달청 4" xfId="1847"/>
    <cellStyle name="_경남지역본부_20041220_상반기_2005년도급내역서_강원지역본부(2006년-060102)_1. 기계환경분야(0709)_1. 기계환경분야(0709)_공사_응집용교반기_원일기계_조달청 5" xfId="1848"/>
    <cellStyle name="_경남지역본부_20041220_상반기_2005년도급내역서_강원지역본부(2006년-060102)_1. 기계환경분야(0709)_1. 기계환경분야(0709)_공사_응집용교반기_원일기계_조달청 6" xfId="1849"/>
    <cellStyle name="_경남지역본부_20041220_상반기_2005년도급내역서_강원지역본부(2006년-060102)_1. 기계환경분야(0709)_1. 기계환경분야(0709)_공사_응집용교반기_원일기계_조달청 7" xfId="1850"/>
    <cellStyle name="_경남지역본부_20041220_상반기_2005년도급내역서_강원지역본부(2006년-060102)_1. 기계환경분야(0709)_1. 기계환경분야(0709)_공사_응집용교반기_원일기계_조달청 8" xfId="1851"/>
    <cellStyle name="_경남지역본부_20041220_상반기_2005년도급내역서_강원지역본부(2006년-060102)_1. 기계환경분야(0709)_1. 기계환경분야(0709)_공사_응집용교반기_원일기계_조달청 9" xfId="1852"/>
    <cellStyle name="_경남지역본부_20041220_상반기_2005년도급내역서_강원지역본부(2006년-060102)_1. 기계환경분야(0709)_1. 기계환경분야(0709)_공사_응집용교반기_원일기계_조달청_설치원가" xfId="1853"/>
    <cellStyle name="_경남지역본부_20041220_상반기_2005년도급내역서_강원지역본부(2006년-060102)_1. 기계환경분야(0709)_1. 기계환경분야(0709)_공사_응집용교반기_원일기계_조달청_설치원가 10" xfId="1854"/>
    <cellStyle name="_경남지역본부_20041220_상반기_2005년도급내역서_강원지역본부(2006년-060102)_1. 기계환경분야(0709)_1. 기계환경분야(0709)_공사_응집용교반기_원일기계_조달청_설치원가 2" xfId="1855"/>
    <cellStyle name="_경남지역본부_20041220_상반기_2005년도급내역서_강원지역본부(2006년-060102)_1. 기계환경분야(0709)_1. 기계환경분야(0709)_공사_응집용교반기_원일기계_조달청_설치원가 3" xfId="1856"/>
    <cellStyle name="_경남지역본부_20041220_상반기_2005년도급내역서_강원지역본부(2006년-060102)_1. 기계환경분야(0709)_1. 기계환경분야(0709)_공사_응집용교반기_원일기계_조달청_설치원가 4" xfId="1857"/>
    <cellStyle name="_경남지역본부_20041220_상반기_2005년도급내역서_강원지역본부(2006년-060102)_1. 기계환경분야(0709)_1. 기계환경분야(0709)_공사_응집용교반기_원일기계_조달청_설치원가 5" xfId="1858"/>
    <cellStyle name="_경남지역본부_20041220_상반기_2005년도급내역서_강원지역본부(2006년-060102)_1. 기계환경분야(0709)_1. 기계환경분야(0709)_공사_응집용교반기_원일기계_조달청_설치원가 6" xfId="1859"/>
    <cellStyle name="_경남지역본부_20041220_상반기_2005년도급내역서_강원지역본부(2006년-060102)_1. 기계환경분야(0709)_1. 기계환경분야(0709)_공사_응집용교반기_원일기계_조달청_설치원가 7" xfId="1860"/>
    <cellStyle name="_경남지역본부_20041220_상반기_2005년도급내역서_강원지역본부(2006년-060102)_1. 기계환경분야(0709)_1. 기계환경분야(0709)_공사_응집용교반기_원일기계_조달청_설치원가 8" xfId="1861"/>
    <cellStyle name="_경남지역본부_20041220_상반기_2005년도급내역서_강원지역본부(2006년-060102)_1. 기계환경분야(0709)_1. 기계환경분야(0709)_공사_응집용교반기_원일기계_조달청_설치원가 9" xfId="1862"/>
    <cellStyle name="_경남지역본부_20041220_상반기_2005년도급내역서_강원지역본부(2006년-060102)_1. 기계환경분야(0709)_1. 기계환경분야(0709)_공사_응집용교반기_원일기계_조달청_설치원가_청소년 승마운동 효과 측정 및 적정 프로그램 설계 연구용역" xfId="1863"/>
    <cellStyle name="_경남지역본부_20041220_상반기_2005년도급내역서_강원지역본부(2006년-060102)_1. 기계환경분야(0709)_1. 기계환경분야(0709)_공사_응집용교반기_원일기계_조달청_설치원가_한국경마의 질적도약을 위한 해외목장사업 타당성 조사 및 사업계획 수립 용역" xfId="1864"/>
    <cellStyle name="_경남지역본부_20041220_상반기_2005년도급내역서_강원지역본부(2006년-060102)_1. 기계환경분야(0709)_1. 기계환경분야(0709)_공사_응집용교반기_원일기계_조달청_설치원가_해외농업개발 농산물 물류 조사_한국농어촌공사" xfId="1865"/>
    <cellStyle name="_경남지역본부_20041220_상반기_2005년도급내역서_강원지역본부(2006년-060102)_1. 기계환경분야(0709)_1. 기계환경분야(0709)_공사_응집용교반기_원일기계_조달청_청소년 승마운동 효과 측정 및 적정 프로그램 설계 연구용역" xfId="1866"/>
    <cellStyle name="_경남지역본부_20041220_상반기_2005년도급내역서_강원지역본부(2006년-060102)_1. 기계환경분야(0709)_1. 기계환경분야(0709)_공사_응집용교반기_원일기계_조달청_한국경마의 질적도약을 위한 해외목장사업 타당성 조사 및 사업계획 수립 용역" xfId="1867"/>
    <cellStyle name="_경남지역본부_20041220_상반기_2005년도급내역서_강원지역본부(2006년-060102)_1. 기계환경분야(0709)_1. 기계환경분야(0709)_공사_응집용교반기_원일기계_조달청_해외농업개발 농산물 물류 조사_한국농어촌공사" xfId="1868"/>
    <cellStyle name="_경남지역본부_20041220_상반기_2005년도급내역서_강원지역본부(2006년-060102)_1. 기계환경분야(0709)_1. 기계환경분야(0709)_청소년 승마운동 효과 측정 및 적정 프로그램 설계 연구용역" xfId="1869"/>
    <cellStyle name="_경남지역본부_20041220_상반기_2005년도급내역서_강원지역본부(2006년-060102)_1. 기계환경분야(0709)_1. 기계환경분야(0709)_한국경마의 질적도약을 위한 해외목장사업 타당성 조사 및 사업계획 수립 용역" xfId="1870"/>
    <cellStyle name="_경남지역본부_20041220_상반기_2005년도급내역서_강원지역본부(2006년-060102)_1. 기계환경분야(0709)_1. 기계환경분야(0709)_해외농업개발 농산물 물류 조사_한국농어촌공사" xfId="1871"/>
    <cellStyle name="_경남지역본부_20041220_상반기_2005년도급내역서_강원지역본부(2006년-060102)_1. 기계환경분야(0709)_1. 기계환경분야(제조)" xfId="1872"/>
    <cellStyle name="_경남지역본부_20041220_상반기_2005년도급내역서_강원지역본부(2006년-060102)_1. 기계환경분야(0709)_1. 기계환경분야(제조) 10" xfId="1873"/>
    <cellStyle name="_경남지역본부_20041220_상반기_2005년도급내역서_강원지역본부(2006년-060102)_1. 기계환경분야(0709)_1. 기계환경분야(제조) 2" xfId="1874"/>
    <cellStyle name="_경남지역본부_20041220_상반기_2005년도급내역서_강원지역본부(2006년-060102)_1. 기계환경분야(0709)_1. 기계환경분야(제조) 3" xfId="1875"/>
    <cellStyle name="_경남지역본부_20041220_상반기_2005년도급내역서_강원지역본부(2006년-060102)_1. 기계환경분야(0709)_1. 기계환경분야(제조) 4" xfId="1876"/>
    <cellStyle name="_경남지역본부_20041220_상반기_2005년도급내역서_강원지역본부(2006년-060102)_1. 기계환경분야(0709)_1. 기계환경분야(제조) 5" xfId="1877"/>
    <cellStyle name="_경남지역본부_20041220_상반기_2005년도급내역서_강원지역본부(2006년-060102)_1. 기계환경분야(0709)_1. 기계환경분야(제조) 6" xfId="1878"/>
    <cellStyle name="_경남지역본부_20041220_상반기_2005년도급내역서_강원지역본부(2006년-060102)_1. 기계환경분야(0709)_1. 기계환경분야(제조) 7" xfId="1879"/>
    <cellStyle name="_경남지역본부_20041220_상반기_2005년도급내역서_강원지역본부(2006년-060102)_1. 기계환경분야(0709)_1. 기계환경분야(제조) 8" xfId="1880"/>
    <cellStyle name="_경남지역본부_20041220_상반기_2005년도급내역서_강원지역본부(2006년-060102)_1. 기계환경분야(0709)_1. 기계환경분야(제조) 9" xfId="1881"/>
    <cellStyle name="_경남지역본부_20041220_상반기_2005년도급내역서_강원지역본부(2006년-060102)_1. 기계환경분야(0709)_1. 기계환경분야(제조)_공사_응집용교반기_원일기계_조달청" xfId="1882"/>
    <cellStyle name="_경남지역본부_20041220_상반기_2005년도급내역서_강원지역본부(2006년-060102)_1. 기계환경분야(0709)_1. 기계환경분야(제조)_공사_응집용교반기_원일기계_조달청 10" xfId="1883"/>
    <cellStyle name="_경남지역본부_20041220_상반기_2005년도급내역서_강원지역본부(2006년-060102)_1. 기계환경분야(0709)_1. 기계환경분야(제조)_공사_응집용교반기_원일기계_조달청 2" xfId="1884"/>
    <cellStyle name="_경남지역본부_20041220_상반기_2005년도급내역서_강원지역본부(2006년-060102)_1. 기계환경분야(0709)_1. 기계환경분야(제조)_공사_응집용교반기_원일기계_조달청 3" xfId="1885"/>
    <cellStyle name="_경남지역본부_20041220_상반기_2005년도급내역서_강원지역본부(2006년-060102)_1. 기계환경분야(0709)_1. 기계환경분야(제조)_공사_응집용교반기_원일기계_조달청 4" xfId="1886"/>
    <cellStyle name="_경남지역본부_20041220_상반기_2005년도급내역서_강원지역본부(2006년-060102)_1. 기계환경분야(0709)_1. 기계환경분야(제조)_공사_응집용교반기_원일기계_조달청 5" xfId="1887"/>
    <cellStyle name="_경남지역본부_20041220_상반기_2005년도급내역서_강원지역본부(2006년-060102)_1. 기계환경분야(0709)_1. 기계환경분야(제조)_공사_응집용교반기_원일기계_조달청 6" xfId="1888"/>
    <cellStyle name="_경남지역본부_20041220_상반기_2005년도급내역서_강원지역본부(2006년-060102)_1. 기계환경분야(0709)_1. 기계환경분야(제조)_공사_응집용교반기_원일기계_조달청 7" xfId="1889"/>
    <cellStyle name="_경남지역본부_20041220_상반기_2005년도급내역서_강원지역본부(2006년-060102)_1. 기계환경분야(0709)_1. 기계환경분야(제조)_공사_응집용교반기_원일기계_조달청 8" xfId="1890"/>
    <cellStyle name="_경남지역본부_20041220_상반기_2005년도급내역서_강원지역본부(2006년-060102)_1. 기계환경분야(0709)_1. 기계환경분야(제조)_공사_응집용교반기_원일기계_조달청 9" xfId="1891"/>
    <cellStyle name="_경남지역본부_20041220_상반기_2005년도급내역서_강원지역본부(2006년-060102)_1. 기계환경분야(0709)_1. 기계환경분야(제조)_공사_응집용교반기_원일기계_조달청_설치원가" xfId="1892"/>
    <cellStyle name="_경남지역본부_20041220_상반기_2005년도급내역서_강원지역본부(2006년-060102)_1. 기계환경분야(0709)_1. 기계환경분야(제조)_공사_응집용교반기_원일기계_조달청_설치원가 10" xfId="1893"/>
    <cellStyle name="_경남지역본부_20041220_상반기_2005년도급내역서_강원지역본부(2006년-060102)_1. 기계환경분야(0709)_1. 기계환경분야(제조)_공사_응집용교반기_원일기계_조달청_설치원가 2" xfId="1894"/>
    <cellStyle name="_경남지역본부_20041220_상반기_2005년도급내역서_강원지역본부(2006년-060102)_1. 기계환경분야(0709)_1. 기계환경분야(제조)_공사_응집용교반기_원일기계_조달청_설치원가 3" xfId="1895"/>
    <cellStyle name="_경남지역본부_20041220_상반기_2005년도급내역서_강원지역본부(2006년-060102)_1. 기계환경분야(0709)_1. 기계환경분야(제조)_공사_응집용교반기_원일기계_조달청_설치원가 4" xfId="1896"/>
    <cellStyle name="_경남지역본부_20041220_상반기_2005년도급내역서_강원지역본부(2006년-060102)_1. 기계환경분야(0709)_1. 기계환경분야(제조)_공사_응집용교반기_원일기계_조달청_설치원가 5" xfId="1897"/>
    <cellStyle name="_경남지역본부_20041220_상반기_2005년도급내역서_강원지역본부(2006년-060102)_1. 기계환경분야(0709)_1. 기계환경분야(제조)_공사_응집용교반기_원일기계_조달청_설치원가 6" xfId="1898"/>
    <cellStyle name="_경남지역본부_20041220_상반기_2005년도급내역서_강원지역본부(2006년-060102)_1. 기계환경분야(0709)_1. 기계환경분야(제조)_공사_응집용교반기_원일기계_조달청_설치원가 7" xfId="1899"/>
    <cellStyle name="_경남지역본부_20041220_상반기_2005년도급내역서_강원지역본부(2006년-060102)_1. 기계환경분야(0709)_1. 기계환경분야(제조)_공사_응집용교반기_원일기계_조달청_설치원가 8" xfId="1900"/>
    <cellStyle name="_경남지역본부_20041220_상반기_2005년도급내역서_강원지역본부(2006년-060102)_1. 기계환경분야(0709)_1. 기계환경분야(제조)_공사_응집용교반기_원일기계_조달청_설치원가 9" xfId="1901"/>
    <cellStyle name="_경남지역본부_20041220_상반기_2005년도급내역서_강원지역본부(2006년-060102)_1. 기계환경분야(0709)_1. 기계환경분야(제조)_공사_응집용교반기_원일기계_조달청_설치원가_청소년 승마운동 효과 측정 및 적정 프로그램 설계 연구용역" xfId="1902"/>
    <cellStyle name="_경남지역본부_20041220_상반기_2005년도급내역서_강원지역본부(2006년-060102)_1. 기계환경분야(0709)_1. 기계환경분야(제조)_공사_응집용교반기_원일기계_조달청_설치원가_한국경마의 질적도약을 위한 해외목장사업 타당성 조사 및 사업계획 수립 용역" xfId="1903"/>
    <cellStyle name="_경남지역본부_20041220_상반기_2005년도급내역서_강원지역본부(2006년-060102)_1. 기계환경분야(0709)_1. 기계환경분야(제조)_공사_응집용교반기_원일기계_조달청_설치원가_해외농업개발 농산물 물류 조사_한국농어촌공사" xfId="1904"/>
    <cellStyle name="_경남지역본부_20041220_상반기_2005년도급내역서_강원지역본부(2006년-060102)_1. 기계환경분야(0709)_1. 기계환경분야(제조)_공사_응집용교반기_원일기계_조달청_청소년 승마운동 효과 측정 및 적정 프로그램 설계 연구용역" xfId="1905"/>
    <cellStyle name="_경남지역본부_20041220_상반기_2005년도급내역서_강원지역본부(2006년-060102)_1. 기계환경분야(0709)_1. 기계환경분야(제조)_공사_응집용교반기_원일기계_조달청_한국경마의 질적도약을 위한 해외목장사업 타당성 조사 및 사업계획 수립 용역" xfId="1906"/>
    <cellStyle name="_경남지역본부_20041220_상반기_2005년도급내역서_강원지역본부(2006년-060102)_1. 기계환경분야(0709)_1. 기계환경분야(제조)_공사_응집용교반기_원일기계_조달청_해외농업개발 농산물 물류 조사_한국농어촌공사" xfId="1907"/>
    <cellStyle name="_경남지역본부_20041220_상반기_2005년도급내역서_강원지역본부(2006년-060102)_1. 기계환경분야(0709)_1. 기계환경분야(제조)_청소년 승마운동 효과 측정 및 적정 프로그램 설계 연구용역" xfId="1908"/>
    <cellStyle name="_경남지역본부_20041220_상반기_2005년도급내역서_강원지역본부(2006년-060102)_1. 기계환경분야(0709)_1. 기계환경분야(제조)_한국경마의 질적도약을 위한 해외목장사업 타당성 조사 및 사업계획 수립 용역" xfId="1909"/>
    <cellStyle name="_경남지역본부_20041220_상반기_2005년도급내역서_강원지역본부(2006년-060102)_1. 기계환경분야(0709)_1. 기계환경분야(제조)_해외농업개발 농산물 물류 조사_한국농어촌공사" xfId="1910"/>
    <cellStyle name="_경남지역본부_20041220_상반기_2005년도급내역서_강원지역본부(2006년-060102)_1. 기계환경분야(0709)_공사_응집용교반기_원일기계_조달청" xfId="1911"/>
    <cellStyle name="_경남지역본부_20041220_상반기_2005년도급내역서_강원지역본부(2006년-060102)_1. 기계환경분야(0709)_공사_응집용교반기_원일기계_조달청 10" xfId="1912"/>
    <cellStyle name="_경남지역본부_20041220_상반기_2005년도급내역서_강원지역본부(2006년-060102)_1. 기계환경분야(0709)_공사_응집용교반기_원일기계_조달청 2" xfId="1913"/>
    <cellStyle name="_경남지역본부_20041220_상반기_2005년도급내역서_강원지역본부(2006년-060102)_1. 기계환경분야(0709)_공사_응집용교반기_원일기계_조달청 3" xfId="1914"/>
    <cellStyle name="_경남지역본부_20041220_상반기_2005년도급내역서_강원지역본부(2006년-060102)_1. 기계환경분야(0709)_공사_응집용교반기_원일기계_조달청 4" xfId="1915"/>
    <cellStyle name="_경남지역본부_20041220_상반기_2005년도급내역서_강원지역본부(2006년-060102)_1. 기계환경분야(0709)_공사_응집용교반기_원일기계_조달청 5" xfId="1916"/>
    <cellStyle name="_경남지역본부_20041220_상반기_2005년도급내역서_강원지역본부(2006년-060102)_1. 기계환경분야(0709)_공사_응집용교반기_원일기계_조달청 6" xfId="1917"/>
    <cellStyle name="_경남지역본부_20041220_상반기_2005년도급내역서_강원지역본부(2006년-060102)_1. 기계환경분야(0709)_공사_응집용교반기_원일기계_조달청 7" xfId="1918"/>
    <cellStyle name="_경남지역본부_20041220_상반기_2005년도급내역서_강원지역본부(2006년-060102)_1. 기계환경분야(0709)_공사_응집용교반기_원일기계_조달청 8" xfId="1919"/>
    <cellStyle name="_경남지역본부_20041220_상반기_2005년도급내역서_강원지역본부(2006년-060102)_1. 기계환경분야(0709)_공사_응집용교반기_원일기계_조달청 9" xfId="1920"/>
    <cellStyle name="_경남지역본부_20041220_상반기_2005년도급내역서_강원지역본부(2006년-060102)_1. 기계환경분야(0709)_공사_응집용교반기_원일기계_조달청_설치원가" xfId="1921"/>
    <cellStyle name="_경남지역본부_20041220_상반기_2005년도급내역서_강원지역본부(2006년-060102)_1. 기계환경분야(0709)_공사_응집용교반기_원일기계_조달청_설치원가 10" xfId="1922"/>
    <cellStyle name="_경남지역본부_20041220_상반기_2005년도급내역서_강원지역본부(2006년-060102)_1. 기계환경분야(0709)_공사_응집용교반기_원일기계_조달청_설치원가 2" xfId="1923"/>
    <cellStyle name="_경남지역본부_20041220_상반기_2005년도급내역서_강원지역본부(2006년-060102)_1. 기계환경분야(0709)_공사_응집용교반기_원일기계_조달청_설치원가 3" xfId="1924"/>
    <cellStyle name="_경남지역본부_20041220_상반기_2005년도급내역서_강원지역본부(2006년-060102)_1. 기계환경분야(0709)_공사_응집용교반기_원일기계_조달청_설치원가 4" xfId="1925"/>
    <cellStyle name="_경남지역본부_20041220_상반기_2005년도급내역서_강원지역본부(2006년-060102)_1. 기계환경분야(0709)_공사_응집용교반기_원일기계_조달청_설치원가 5" xfId="1926"/>
    <cellStyle name="_경남지역본부_20041220_상반기_2005년도급내역서_강원지역본부(2006년-060102)_1. 기계환경분야(0709)_공사_응집용교반기_원일기계_조달청_설치원가 6" xfId="1927"/>
    <cellStyle name="_경남지역본부_20041220_상반기_2005년도급내역서_강원지역본부(2006년-060102)_1. 기계환경분야(0709)_공사_응집용교반기_원일기계_조달청_설치원가 7" xfId="1928"/>
    <cellStyle name="_경남지역본부_20041220_상반기_2005년도급내역서_강원지역본부(2006년-060102)_1. 기계환경분야(0709)_공사_응집용교반기_원일기계_조달청_설치원가 8" xfId="1929"/>
    <cellStyle name="_경남지역본부_20041220_상반기_2005년도급내역서_강원지역본부(2006년-060102)_1. 기계환경분야(0709)_공사_응집용교반기_원일기계_조달청_설치원가 9" xfId="1930"/>
    <cellStyle name="_경남지역본부_20041220_상반기_2005년도급내역서_강원지역본부(2006년-060102)_1. 기계환경분야(0709)_공사_응집용교반기_원일기계_조달청_설치원가_청소년 승마운동 효과 측정 및 적정 프로그램 설계 연구용역" xfId="1931"/>
    <cellStyle name="_경남지역본부_20041220_상반기_2005년도급내역서_강원지역본부(2006년-060102)_1. 기계환경분야(0709)_공사_응집용교반기_원일기계_조달청_설치원가_한국경마의 질적도약을 위한 해외목장사업 타당성 조사 및 사업계획 수립 용역" xfId="1932"/>
    <cellStyle name="_경남지역본부_20041220_상반기_2005년도급내역서_강원지역본부(2006년-060102)_1. 기계환경분야(0709)_공사_응집용교반기_원일기계_조달청_설치원가_해외농업개발 농산물 물류 조사_한국농어촌공사" xfId="1933"/>
    <cellStyle name="_경남지역본부_20041220_상반기_2005년도급내역서_강원지역본부(2006년-060102)_1. 기계환경분야(0709)_공사_응집용교반기_원일기계_조달청_청소년 승마운동 효과 측정 및 적정 프로그램 설계 연구용역" xfId="1934"/>
    <cellStyle name="_경남지역본부_20041220_상반기_2005년도급내역서_강원지역본부(2006년-060102)_1. 기계환경분야(0709)_공사_응집용교반기_원일기계_조달청_한국경마의 질적도약을 위한 해외목장사업 타당성 조사 및 사업계획 수립 용역" xfId="1935"/>
    <cellStyle name="_경남지역본부_20041220_상반기_2005년도급내역서_강원지역본부(2006년-060102)_1. 기계환경분야(0709)_공사_응집용교반기_원일기계_조달청_해외농업개발 농산물 물류 조사_한국농어촌공사" xfId="1936"/>
    <cellStyle name="_경남지역본부_20041220_상반기_2005년도급내역서_강원지역본부(2006년-060102)_1. 기계환경분야(0709)_청소년 승마운동 효과 측정 및 적정 프로그램 설계 연구용역" xfId="1937"/>
    <cellStyle name="_경남지역본부_20041220_상반기_2005년도급내역서_강원지역본부(2006년-060102)_1. 기계환경분야(0709)_한국경마의 질적도약을 위한 해외목장사업 타당성 조사 및 사업계획 수립 용역" xfId="1938"/>
    <cellStyle name="_경남지역본부_20041220_상반기_2005년도급내역서_강원지역본부(2006년-060102)_1. 기계환경분야(0709)_해외농업개발 농산물 물류 조사_한국농어촌공사" xfId="1939"/>
    <cellStyle name="_경남지역본부_20041220_상반기_2005년도급내역서_강원지역본부(2006년-060102)_공사_응집용교반기_원일기계_조달청" xfId="1940"/>
    <cellStyle name="_경남지역본부_20041220_상반기_2005년도급내역서_강원지역본부(2006년-060102)_공사_응집용교반기_원일기계_조달청 10" xfId="1941"/>
    <cellStyle name="_경남지역본부_20041220_상반기_2005년도급내역서_강원지역본부(2006년-060102)_공사_응집용교반기_원일기계_조달청 2" xfId="1942"/>
    <cellStyle name="_경남지역본부_20041220_상반기_2005년도급내역서_강원지역본부(2006년-060102)_공사_응집용교반기_원일기계_조달청 3" xfId="1943"/>
    <cellStyle name="_경남지역본부_20041220_상반기_2005년도급내역서_강원지역본부(2006년-060102)_공사_응집용교반기_원일기계_조달청 4" xfId="1944"/>
    <cellStyle name="_경남지역본부_20041220_상반기_2005년도급내역서_강원지역본부(2006년-060102)_공사_응집용교반기_원일기계_조달청 5" xfId="1945"/>
    <cellStyle name="_경남지역본부_20041220_상반기_2005년도급내역서_강원지역본부(2006년-060102)_공사_응집용교반기_원일기계_조달청 6" xfId="1946"/>
    <cellStyle name="_경남지역본부_20041220_상반기_2005년도급내역서_강원지역본부(2006년-060102)_공사_응집용교반기_원일기계_조달청 7" xfId="1947"/>
    <cellStyle name="_경남지역본부_20041220_상반기_2005년도급내역서_강원지역본부(2006년-060102)_공사_응집용교반기_원일기계_조달청 8" xfId="1948"/>
    <cellStyle name="_경남지역본부_20041220_상반기_2005년도급내역서_강원지역본부(2006년-060102)_공사_응집용교반기_원일기계_조달청 9" xfId="1949"/>
    <cellStyle name="_경남지역본부_20041220_상반기_2005년도급내역서_강원지역본부(2006년-060102)_공사_응집용교반기_원일기계_조달청_설치원가" xfId="1950"/>
    <cellStyle name="_경남지역본부_20041220_상반기_2005년도급내역서_강원지역본부(2006년-060102)_공사_응집용교반기_원일기계_조달청_설치원가 10" xfId="1951"/>
    <cellStyle name="_경남지역본부_20041220_상반기_2005년도급내역서_강원지역본부(2006년-060102)_공사_응집용교반기_원일기계_조달청_설치원가 2" xfId="1952"/>
    <cellStyle name="_경남지역본부_20041220_상반기_2005년도급내역서_강원지역본부(2006년-060102)_공사_응집용교반기_원일기계_조달청_설치원가 3" xfId="1953"/>
    <cellStyle name="_경남지역본부_20041220_상반기_2005년도급내역서_강원지역본부(2006년-060102)_공사_응집용교반기_원일기계_조달청_설치원가 4" xfId="1954"/>
    <cellStyle name="_경남지역본부_20041220_상반기_2005년도급내역서_강원지역본부(2006년-060102)_공사_응집용교반기_원일기계_조달청_설치원가 5" xfId="1955"/>
    <cellStyle name="_경남지역본부_20041220_상반기_2005년도급내역서_강원지역본부(2006년-060102)_공사_응집용교반기_원일기계_조달청_설치원가 6" xfId="1956"/>
    <cellStyle name="_경남지역본부_20041220_상반기_2005년도급내역서_강원지역본부(2006년-060102)_공사_응집용교반기_원일기계_조달청_설치원가 7" xfId="1957"/>
    <cellStyle name="_경남지역본부_20041220_상반기_2005년도급내역서_강원지역본부(2006년-060102)_공사_응집용교반기_원일기계_조달청_설치원가 8" xfId="1958"/>
    <cellStyle name="_경남지역본부_20041220_상반기_2005년도급내역서_강원지역본부(2006년-060102)_공사_응집용교반기_원일기계_조달청_설치원가 9" xfId="1959"/>
    <cellStyle name="_경남지역본부_20041220_상반기_2005년도급내역서_강원지역본부(2006년-060102)_공사_응집용교반기_원일기계_조달청_설치원가_청소년 승마운동 효과 측정 및 적정 프로그램 설계 연구용역" xfId="1960"/>
    <cellStyle name="_경남지역본부_20041220_상반기_2005년도급내역서_강원지역본부(2006년-060102)_공사_응집용교반기_원일기계_조달청_설치원가_한국경마의 질적도약을 위한 해외목장사업 타당성 조사 및 사업계획 수립 용역" xfId="1961"/>
    <cellStyle name="_경남지역본부_20041220_상반기_2005년도급내역서_강원지역본부(2006년-060102)_공사_응집용교반기_원일기계_조달청_설치원가_해외농업개발 농산물 물류 조사_한국농어촌공사" xfId="1962"/>
    <cellStyle name="_경남지역본부_20041220_상반기_2005년도급내역서_강원지역본부(2006년-060102)_공사_응집용교반기_원일기계_조달청_청소년 승마운동 효과 측정 및 적정 프로그램 설계 연구용역" xfId="1963"/>
    <cellStyle name="_경남지역본부_20041220_상반기_2005년도급내역서_강원지역본부(2006년-060102)_공사_응집용교반기_원일기계_조달청_한국경마의 질적도약을 위한 해외목장사업 타당성 조사 및 사업계획 수립 용역" xfId="1964"/>
    <cellStyle name="_경남지역본부_20041220_상반기_2005년도급내역서_강원지역본부(2006년-060102)_공사_응집용교반기_원일기계_조달청_해외농업개발 농산물 물류 조사_한국농어촌공사" xfId="1965"/>
    <cellStyle name="_경남지역본부_20041220_상반기_2005년도급내역서_강원지역본부(2006년-060102)_청소년 승마운동 효과 측정 및 적정 프로그램 설계 연구용역" xfId="1966"/>
    <cellStyle name="_경남지역본부_20041220_상반기_2005년도급내역서_강원지역본부(2006년-060102)_한국경마의 질적도약을 위한 해외목장사업 타당성 조사 및 사업계획 수립 용역" xfId="1967"/>
    <cellStyle name="_경남지역본부_20041220_상반기_2005년도급내역서_강원지역본부(2006년-060102)_해외농업개발 농산물 물류 조사_한국농어촌공사" xfId="1968"/>
    <cellStyle name="_경남지역본부_20041220_상반기_2005년도급내역서_공사_응집용교반기_원일기계_조달청" xfId="1969"/>
    <cellStyle name="_경남지역본부_20041220_상반기_2005년도급내역서_공사_응집용교반기_원일기계_조달청 10" xfId="1970"/>
    <cellStyle name="_경남지역본부_20041220_상반기_2005년도급내역서_공사_응집용교반기_원일기계_조달청 2" xfId="1971"/>
    <cellStyle name="_경남지역본부_20041220_상반기_2005년도급내역서_공사_응집용교반기_원일기계_조달청 3" xfId="1972"/>
    <cellStyle name="_경남지역본부_20041220_상반기_2005년도급내역서_공사_응집용교반기_원일기계_조달청 4" xfId="1973"/>
    <cellStyle name="_경남지역본부_20041220_상반기_2005년도급내역서_공사_응집용교반기_원일기계_조달청 5" xfId="1974"/>
    <cellStyle name="_경남지역본부_20041220_상반기_2005년도급내역서_공사_응집용교반기_원일기계_조달청 6" xfId="1975"/>
    <cellStyle name="_경남지역본부_20041220_상반기_2005년도급내역서_공사_응집용교반기_원일기계_조달청 7" xfId="1976"/>
    <cellStyle name="_경남지역본부_20041220_상반기_2005년도급내역서_공사_응집용교반기_원일기계_조달청 8" xfId="1977"/>
    <cellStyle name="_경남지역본부_20041220_상반기_2005년도급내역서_공사_응집용교반기_원일기계_조달청 9" xfId="1978"/>
    <cellStyle name="_경남지역본부_20041220_상반기_2005년도급내역서_공사_응집용교반기_원일기계_조달청_설치원가" xfId="1979"/>
    <cellStyle name="_경남지역본부_20041220_상반기_2005년도급내역서_공사_응집용교반기_원일기계_조달청_설치원가 10" xfId="1980"/>
    <cellStyle name="_경남지역본부_20041220_상반기_2005년도급내역서_공사_응집용교반기_원일기계_조달청_설치원가 2" xfId="1981"/>
    <cellStyle name="_경남지역본부_20041220_상반기_2005년도급내역서_공사_응집용교반기_원일기계_조달청_설치원가 3" xfId="1982"/>
    <cellStyle name="_경남지역본부_20041220_상반기_2005년도급내역서_공사_응집용교반기_원일기계_조달청_설치원가 4" xfId="1983"/>
    <cellStyle name="_경남지역본부_20041220_상반기_2005년도급내역서_공사_응집용교반기_원일기계_조달청_설치원가 5" xfId="1984"/>
    <cellStyle name="_경남지역본부_20041220_상반기_2005년도급내역서_공사_응집용교반기_원일기계_조달청_설치원가 6" xfId="1985"/>
    <cellStyle name="_경남지역본부_20041220_상반기_2005년도급내역서_공사_응집용교반기_원일기계_조달청_설치원가 7" xfId="1986"/>
    <cellStyle name="_경남지역본부_20041220_상반기_2005년도급내역서_공사_응집용교반기_원일기계_조달청_설치원가 8" xfId="1987"/>
    <cellStyle name="_경남지역본부_20041220_상반기_2005년도급내역서_공사_응집용교반기_원일기계_조달청_설치원가 9" xfId="1988"/>
    <cellStyle name="_경남지역본부_20041220_상반기_2005년도급내역서_공사_응집용교반기_원일기계_조달청_설치원가_청소년 승마운동 효과 측정 및 적정 프로그램 설계 연구용역" xfId="1989"/>
    <cellStyle name="_경남지역본부_20041220_상반기_2005년도급내역서_공사_응집용교반기_원일기계_조달청_설치원가_한국경마의 질적도약을 위한 해외목장사업 타당성 조사 및 사업계획 수립 용역" xfId="1990"/>
    <cellStyle name="_경남지역본부_20041220_상반기_2005년도급내역서_공사_응집용교반기_원일기계_조달청_설치원가_해외농업개발 농산물 물류 조사_한국농어촌공사" xfId="1991"/>
    <cellStyle name="_경남지역본부_20041220_상반기_2005년도급내역서_공사_응집용교반기_원일기계_조달청_청소년 승마운동 효과 측정 및 적정 프로그램 설계 연구용역" xfId="1992"/>
    <cellStyle name="_경남지역본부_20041220_상반기_2005년도급내역서_공사_응집용교반기_원일기계_조달청_한국경마의 질적도약을 위한 해외목장사업 타당성 조사 및 사업계획 수립 용역" xfId="1993"/>
    <cellStyle name="_경남지역본부_20041220_상반기_2005년도급내역서_공사_응집용교반기_원일기계_조달청_해외농업개발 농산물 물류 조사_한국농어촌공사" xfId="1994"/>
    <cellStyle name="_경남지역본부_20041220_상반기_2005년도급내역서_중부지역본부(2006년-051220)" xfId="1995"/>
    <cellStyle name="_경남지역본부_20041220_상반기_2005년도급내역서_중부지역본부(2006년-051220) 10" xfId="1996"/>
    <cellStyle name="_경남지역본부_20041220_상반기_2005년도급내역서_중부지역본부(2006년-051220) 2" xfId="1997"/>
    <cellStyle name="_경남지역본부_20041220_상반기_2005년도급내역서_중부지역본부(2006년-051220) 3" xfId="1998"/>
    <cellStyle name="_경남지역본부_20041220_상반기_2005년도급내역서_중부지역본부(2006년-051220) 4" xfId="1999"/>
    <cellStyle name="_경남지역본부_20041220_상반기_2005년도급내역서_중부지역본부(2006년-051220) 5" xfId="2000"/>
    <cellStyle name="_경남지역본부_20041220_상반기_2005년도급내역서_중부지역본부(2006년-051220) 6" xfId="2001"/>
    <cellStyle name="_경남지역본부_20041220_상반기_2005년도급내역서_중부지역본부(2006년-051220) 7" xfId="2002"/>
    <cellStyle name="_경남지역본부_20041220_상반기_2005년도급내역서_중부지역본부(2006년-051220) 8" xfId="2003"/>
    <cellStyle name="_경남지역본부_20041220_상반기_2005년도급내역서_중부지역본부(2006년-051220) 9" xfId="2004"/>
    <cellStyle name="_경남지역본부_20041220_상반기_2005년도급내역서_중부지역본부(2006년-051220)_1. 기계환경분야(0709)" xfId="2005"/>
    <cellStyle name="_경남지역본부_20041220_상반기_2005년도급내역서_중부지역본부(2006년-051220)_1. 기계환경분야(0709) 10" xfId="2006"/>
    <cellStyle name="_경남지역본부_20041220_상반기_2005년도급내역서_중부지역본부(2006년-051220)_1. 기계환경분야(0709) 2" xfId="2007"/>
    <cellStyle name="_경남지역본부_20041220_상반기_2005년도급내역서_중부지역본부(2006년-051220)_1. 기계환경분야(0709) 3" xfId="2008"/>
    <cellStyle name="_경남지역본부_20041220_상반기_2005년도급내역서_중부지역본부(2006년-051220)_1. 기계환경분야(0709) 4" xfId="2009"/>
    <cellStyle name="_경남지역본부_20041220_상반기_2005년도급내역서_중부지역본부(2006년-051220)_1. 기계환경분야(0709) 5" xfId="2010"/>
    <cellStyle name="_경남지역본부_20041220_상반기_2005년도급내역서_중부지역본부(2006년-051220)_1. 기계환경분야(0709) 6" xfId="2011"/>
    <cellStyle name="_경남지역본부_20041220_상반기_2005년도급내역서_중부지역본부(2006년-051220)_1. 기계환경분야(0709) 7" xfId="2012"/>
    <cellStyle name="_경남지역본부_20041220_상반기_2005년도급내역서_중부지역본부(2006년-051220)_1. 기계환경분야(0709) 8" xfId="2013"/>
    <cellStyle name="_경남지역본부_20041220_상반기_2005년도급내역서_중부지역본부(2006년-051220)_1. 기계환경분야(0709) 9" xfId="2014"/>
    <cellStyle name="_경남지역본부_20041220_상반기_2005년도급내역서_중부지역본부(2006년-051220)_1. 기계환경분야(0709)_1. 기계환경분야(0709)" xfId="2015"/>
    <cellStyle name="_경남지역본부_20041220_상반기_2005년도급내역서_중부지역본부(2006년-051220)_1. 기계환경분야(0709)_1. 기계환경분야(0709) 10" xfId="2016"/>
    <cellStyle name="_경남지역본부_20041220_상반기_2005년도급내역서_중부지역본부(2006년-051220)_1. 기계환경분야(0709)_1. 기계환경분야(0709) 2" xfId="2017"/>
    <cellStyle name="_경남지역본부_20041220_상반기_2005년도급내역서_중부지역본부(2006년-051220)_1. 기계환경분야(0709)_1. 기계환경분야(0709) 3" xfId="2018"/>
    <cellStyle name="_경남지역본부_20041220_상반기_2005년도급내역서_중부지역본부(2006년-051220)_1. 기계환경분야(0709)_1. 기계환경분야(0709) 4" xfId="2019"/>
    <cellStyle name="_경남지역본부_20041220_상반기_2005년도급내역서_중부지역본부(2006년-051220)_1. 기계환경분야(0709)_1. 기계환경분야(0709) 5" xfId="2020"/>
    <cellStyle name="_경남지역본부_20041220_상반기_2005년도급내역서_중부지역본부(2006년-051220)_1. 기계환경분야(0709)_1. 기계환경분야(0709) 6" xfId="2021"/>
    <cellStyle name="_경남지역본부_20041220_상반기_2005년도급내역서_중부지역본부(2006년-051220)_1. 기계환경분야(0709)_1. 기계환경분야(0709) 7" xfId="2022"/>
    <cellStyle name="_경남지역본부_20041220_상반기_2005년도급내역서_중부지역본부(2006년-051220)_1. 기계환경분야(0709)_1. 기계환경분야(0709) 8" xfId="2023"/>
    <cellStyle name="_경남지역본부_20041220_상반기_2005년도급내역서_중부지역본부(2006년-051220)_1. 기계환경분야(0709)_1. 기계환경분야(0709) 9" xfId="2024"/>
    <cellStyle name="_경남지역본부_20041220_상반기_2005년도급내역서_중부지역본부(2006년-051220)_1. 기계환경분야(0709)_1. 기계환경분야(0709)_공사_응집용교반기_원일기계_조달청" xfId="2025"/>
    <cellStyle name="_경남지역본부_20041220_상반기_2005년도급내역서_중부지역본부(2006년-051220)_1. 기계환경분야(0709)_1. 기계환경분야(0709)_공사_응집용교반기_원일기계_조달청 10" xfId="2026"/>
    <cellStyle name="_경남지역본부_20041220_상반기_2005년도급내역서_중부지역본부(2006년-051220)_1. 기계환경분야(0709)_1. 기계환경분야(0709)_공사_응집용교반기_원일기계_조달청 2" xfId="2027"/>
    <cellStyle name="_경남지역본부_20041220_상반기_2005년도급내역서_중부지역본부(2006년-051220)_1. 기계환경분야(0709)_1. 기계환경분야(0709)_공사_응집용교반기_원일기계_조달청 3" xfId="2028"/>
    <cellStyle name="_경남지역본부_20041220_상반기_2005년도급내역서_중부지역본부(2006년-051220)_1. 기계환경분야(0709)_1. 기계환경분야(0709)_공사_응집용교반기_원일기계_조달청 4" xfId="2029"/>
    <cellStyle name="_경남지역본부_20041220_상반기_2005년도급내역서_중부지역본부(2006년-051220)_1. 기계환경분야(0709)_1. 기계환경분야(0709)_공사_응집용교반기_원일기계_조달청 5" xfId="2030"/>
    <cellStyle name="_경남지역본부_20041220_상반기_2005년도급내역서_중부지역본부(2006년-051220)_1. 기계환경분야(0709)_1. 기계환경분야(0709)_공사_응집용교반기_원일기계_조달청 6" xfId="2031"/>
    <cellStyle name="_경남지역본부_20041220_상반기_2005년도급내역서_중부지역본부(2006년-051220)_1. 기계환경분야(0709)_1. 기계환경분야(0709)_공사_응집용교반기_원일기계_조달청 7" xfId="2032"/>
    <cellStyle name="_경남지역본부_20041220_상반기_2005년도급내역서_중부지역본부(2006년-051220)_1. 기계환경분야(0709)_1. 기계환경분야(0709)_공사_응집용교반기_원일기계_조달청 8" xfId="2033"/>
    <cellStyle name="_경남지역본부_20041220_상반기_2005년도급내역서_중부지역본부(2006년-051220)_1. 기계환경분야(0709)_1. 기계환경분야(0709)_공사_응집용교반기_원일기계_조달청 9" xfId="2034"/>
    <cellStyle name="_경남지역본부_20041220_상반기_2005년도급내역서_중부지역본부(2006년-051220)_1. 기계환경분야(0709)_1. 기계환경분야(0709)_공사_응집용교반기_원일기계_조달청_설치원가" xfId="2035"/>
    <cellStyle name="_경남지역본부_20041220_상반기_2005년도급내역서_중부지역본부(2006년-051220)_1. 기계환경분야(0709)_1. 기계환경분야(0709)_공사_응집용교반기_원일기계_조달청_설치원가 10" xfId="2036"/>
    <cellStyle name="_경남지역본부_20041220_상반기_2005년도급내역서_중부지역본부(2006년-051220)_1. 기계환경분야(0709)_1. 기계환경분야(0709)_공사_응집용교반기_원일기계_조달청_설치원가 2" xfId="2037"/>
    <cellStyle name="_경남지역본부_20041220_상반기_2005년도급내역서_중부지역본부(2006년-051220)_1. 기계환경분야(0709)_1. 기계환경분야(0709)_공사_응집용교반기_원일기계_조달청_설치원가 3" xfId="2038"/>
    <cellStyle name="_경남지역본부_20041220_상반기_2005년도급내역서_중부지역본부(2006년-051220)_1. 기계환경분야(0709)_1. 기계환경분야(0709)_공사_응집용교반기_원일기계_조달청_설치원가 4" xfId="2039"/>
    <cellStyle name="_경남지역본부_20041220_상반기_2005년도급내역서_중부지역본부(2006년-051220)_1. 기계환경분야(0709)_1. 기계환경분야(0709)_공사_응집용교반기_원일기계_조달청_설치원가 5" xfId="2040"/>
    <cellStyle name="_경남지역본부_20041220_상반기_2005년도급내역서_중부지역본부(2006년-051220)_1. 기계환경분야(0709)_1. 기계환경분야(0709)_공사_응집용교반기_원일기계_조달청_설치원가 6" xfId="2041"/>
    <cellStyle name="_경남지역본부_20041220_상반기_2005년도급내역서_중부지역본부(2006년-051220)_1. 기계환경분야(0709)_1. 기계환경분야(0709)_공사_응집용교반기_원일기계_조달청_설치원가 7" xfId="2042"/>
    <cellStyle name="_경남지역본부_20041220_상반기_2005년도급내역서_중부지역본부(2006년-051220)_1. 기계환경분야(0709)_1. 기계환경분야(0709)_공사_응집용교반기_원일기계_조달청_설치원가 8" xfId="2043"/>
    <cellStyle name="_경남지역본부_20041220_상반기_2005년도급내역서_중부지역본부(2006년-051220)_1. 기계환경분야(0709)_1. 기계환경분야(0709)_공사_응집용교반기_원일기계_조달청_설치원가 9" xfId="2044"/>
    <cellStyle name="_경남지역본부_20041220_상반기_2005년도급내역서_중부지역본부(2006년-051220)_1. 기계환경분야(0709)_1. 기계환경분야(0709)_공사_응집용교반기_원일기계_조달청_설치원가_청소년 승마운동 효과 측정 및 적정 프로그램 설계 연구용역" xfId="2045"/>
    <cellStyle name="_경남지역본부_20041220_상반기_2005년도급내역서_중부지역본부(2006년-051220)_1. 기계환경분야(0709)_1. 기계환경분야(0709)_공사_응집용교반기_원일기계_조달청_설치원가_한국경마의 질적도약을 위한 해외목장사업 타당성 조사 및 사업계획 수립 용역" xfId="2046"/>
    <cellStyle name="_경남지역본부_20041220_상반기_2005년도급내역서_중부지역본부(2006년-051220)_1. 기계환경분야(0709)_1. 기계환경분야(0709)_공사_응집용교반기_원일기계_조달청_설치원가_해외농업개발 농산물 물류 조사_한국농어촌공사" xfId="2047"/>
    <cellStyle name="_경남지역본부_20041220_상반기_2005년도급내역서_중부지역본부(2006년-051220)_1. 기계환경분야(0709)_1. 기계환경분야(0709)_공사_응집용교반기_원일기계_조달청_청소년 승마운동 효과 측정 및 적정 프로그램 설계 연구용역" xfId="2048"/>
    <cellStyle name="_경남지역본부_20041220_상반기_2005년도급내역서_중부지역본부(2006년-051220)_1. 기계환경분야(0709)_1. 기계환경분야(0709)_공사_응집용교반기_원일기계_조달청_한국경마의 질적도약을 위한 해외목장사업 타당성 조사 및 사업계획 수립 용역" xfId="2049"/>
    <cellStyle name="_경남지역본부_20041220_상반기_2005년도급내역서_중부지역본부(2006년-051220)_1. 기계환경분야(0709)_1. 기계환경분야(0709)_공사_응집용교반기_원일기계_조달청_해외농업개발 농산물 물류 조사_한국농어촌공사" xfId="2050"/>
    <cellStyle name="_경남지역본부_20041220_상반기_2005년도급내역서_중부지역본부(2006년-051220)_1. 기계환경분야(0709)_1. 기계환경분야(0709)_청소년 승마운동 효과 측정 및 적정 프로그램 설계 연구용역" xfId="2051"/>
    <cellStyle name="_경남지역본부_20041220_상반기_2005년도급내역서_중부지역본부(2006년-051220)_1. 기계환경분야(0709)_1. 기계환경분야(0709)_한국경마의 질적도약을 위한 해외목장사업 타당성 조사 및 사업계획 수립 용역" xfId="2052"/>
    <cellStyle name="_경남지역본부_20041220_상반기_2005년도급내역서_중부지역본부(2006년-051220)_1. 기계환경분야(0709)_1. 기계환경분야(0709)_해외농업개발 농산물 물류 조사_한국농어촌공사" xfId="2053"/>
    <cellStyle name="_경남지역본부_20041220_상반기_2005년도급내역서_중부지역본부(2006년-051220)_1. 기계환경분야(0709)_1. 기계환경분야(제조)" xfId="2054"/>
    <cellStyle name="_경남지역본부_20041220_상반기_2005년도급내역서_중부지역본부(2006년-051220)_1. 기계환경분야(0709)_1. 기계환경분야(제조) 10" xfId="2055"/>
    <cellStyle name="_경남지역본부_20041220_상반기_2005년도급내역서_중부지역본부(2006년-051220)_1. 기계환경분야(0709)_1. 기계환경분야(제조) 2" xfId="2056"/>
    <cellStyle name="_경남지역본부_20041220_상반기_2005년도급내역서_중부지역본부(2006년-051220)_1. 기계환경분야(0709)_1. 기계환경분야(제조) 3" xfId="2057"/>
    <cellStyle name="_경남지역본부_20041220_상반기_2005년도급내역서_중부지역본부(2006년-051220)_1. 기계환경분야(0709)_1. 기계환경분야(제조) 4" xfId="2058"/>
    <cellStyle name="_경남지역본부_20041220_상반기_2005년도급내역서_중부지역본부(2006년-051220)_1. 기계환경분야(0709)_1. 기계환경분야(제조) 5" xfId="2059"/>
    <cellStyle name="_경남지역본부_20041220_상반기_2005년도급내역서_중부지역본부(2006년-051220)_1. 기계환경분야(0709)_1. 기계환경분야(제조) 6" xfId="2060"/>
    <cellStyle name="_경남지역본부_20041220_상반기_2005년도급내역서_중부지역본부(2006년-051220)_1. 기계환경분야(0709)_1. 기계환경분야(제조) 7" xfId="2061"/>
    <cellStyle name="_경남지역본부_20041220_상반기_2005년도급내역서_중부지역본부(2006년-051220)_1. 기계환경분야(0709)_1. 기계환경분야(제조) 8" xfId="2062"/>
    <cellStyle name="_경남지역본부_20041220_상반기_2005년도급내역서_중부지역본부(2006년-051220)_1. 기계환경분야(0709)_1. 기계환경분야(제조) 9" xfId="2063"/>
    <cellStyle name="_경남지역본부_20041220_상반기_2005년도급내역서_중부지역본부(2006년-051220)_1. 기계환경분야(0709)_1. 기계환경분야(제조)_공사_응집용교반기_원일기계_조달청" xfId="2064"/>
    <cellStyle name="_경남지역본부_20041220_상반기_2005년도급내역서_중부지역본부(2006년-051220)_1. 기계환경분야(0709)_1. 기계환경분야(제조)_공사_응집용교반기_원일기계_조달청 10" xfId="2065"/>
    <cellStyle name="_경남지역본부_20041220_상반기_2005년도급내역서_중부지역본부(2006년-051220)_1. 기계환경분야(0709)_1. 기계환경분야(제조)_공사_응집용교반기_원일기계_조달청 2" xfId="2066"/>
    <cellStyle name="_경남지역본부_20041220_상반기_2005년도급내역서_중부지역본부(2006년-051220)_1. 기계환경분야(0709)_1. 기계환경분야(제조)_공사_응집용교반기_원일기계_조달청 3" xfId="2067"/>
    <cellStyle name="_경남지역본부_20041220_상반기_2005년도급내역서_중부지역본부(2006년-051220)_1. 기계환경분야(0709)_1. 기계환경분야(제조)_공사_응집용교반기_원일기계_조달청 4" xfId="2068"/>
    <cellStyle name="_경남지역본부_20041220_상반기_2005년도급내역서_중부지역본부(2006년-051220)_1. 기계환경분야(0709)_1. 기계환경분야(제조)_공사_응집용교반기_원일기계_조달청 5" xfId="2069"/>
    <cellStyle name="_경남지역본부_20041220_상반기_2005년도급내역서_중부지역본부(2006년-051220)_1. 기계환경분야(0709)_1. 기계환경분야(제조)_공사_응집용교반기_원일기계_조달청 6" xfId="2070"/>
    <cellStyle name="_경남지역본부_20041220_상반기_2005년도급내역서_중부지역본부(2006년-051220)_1. 기계환경분야(0709)_1. 기계환경분야(제조)_공사_응집용교반기_원일기계_조달청 7" xfId="2071"/>
    <cellStyle name="_경남지역본부_20041220_상반기_2005년도급내역서_중부지역본부(2006년-051220)_1. 기계환경분야(0709)_1. 기계환경분야(제조)_공사_응집용교반기_원일기계_조달청 8" xfId="2072"/>
    <cellStyle name="_경남지역본부_20041220_상반기_2005년도급내역서_중부지역본부(2006년-051220)_1. 기계환경분야(0709)_1. 기계환경분야(제조)_공사_응집용교반기_원일기계_조달청 9" xfId="2073"/>
    <cellStyle name="_경남지역본부_20041220_상반기_2005년도급내역서_중부지역본부(2006년-051220)_1. 기계환경분야(0709)_1. 기계환경분야(제조)_공사_응집용교반기_원일기계_조달청_설치원가" xfId="2074"/>
    <cellStyle name="_경남지역본부_20041220_상반기_2005년도급내역서_중부지역본부(2006년-051220)_1. 기계환경분야(0709)_1. 기계환경분야(제조)_공사_응집용교반기_원일기계_조달청_설치원가 10" xfId="2075"/>
    <cellStyle name="_경남지역본부_20041220_상반기_2005년도급내역서_중부지역본부(2006년-051220)_1. 기계환경분야(0709)_1. 기계환경분야(제조)_공사_응집용교반기_원일기계_조달청_설치원가 2" xfId="2076"/>
    <cellStyle name="_경남지역본부_20041220_상반기_2005년도급내역서_중부지역본부(2006년-051220)_1. 기계환경분야(0709)_1. 기계환경분야(제조)_공사_응집용교반기_원일기계_조달청_설치원가 3" xfId="2077"/>
    <cellStyle name="_경남지역본부_20041220_상반기_2005년도급내역서_중부지역본부(2006년-051220)_1. 기계환경분야(0709)_1. 기계환경분야(제조)_공사_응집용교반기_원일기계_조달청_설치원가 4" xfId="2078"/>
    <cellStyle name="_경남지역본부_20041220_상반기_2005년도급내역서_중부지역본부(2006년-051220)_1. 기계환경분야(0709)_1. 기계환경분야(제조)_공사_응집용교반기_원일기계_조달청_설치원가 5" xfId="2079"/>
    <cellStyle name="_경남지역본부_20041220_상반기_2005년도급내역서_중부지역본부(2006년-051220)_1. 기계환경분야(0709)_1. 기계환경분야(제조)_공사_응집용교반기_원일기계_조달청_설치원가 6" xfId="2080"/>
    <cellStyle name="_경남지역본부_20041220_상반기_2005년도급내역서_중부지역본부(2006년-051220)_1. 기계환경분야(0709)_1. 기계환경분야(제조)_공사_응집용교반기_원일기계_조달청_설치원가 7" xfId="2081"/>
    <cellStyle name="_경남지역본부_20041220_상반기_2005년도급내역서_중부지역본부(2006년-051220)_1. 기계환경분야(0709)_1. 기계환경분야(제조)_공사_응집용교반기_원일기계_조달청_설치원가 8" xfId="2082"/>
    <cellStyle name="_경남지역본부_20041220_상반기_2005년도급내역서_중부지역본부(2006년-051220)_1. 기계환경분야(0709)_1. 기계환경분야(제조)_공사_응집용교반기_원일기계_조달청_설치원가 9" xfId="2083"/>
    <cellStyle name="_경남지역본부_20041220_상반기_2005년도급내역서_중부지역본부(2006년-051220)_1. 기계환경분야(0709)_1. 기계환경분야(제조)_공사_응집용교반기_원일기계_조달청_설치원가_청소년 승마운동 효과 측정 및 적정 프로그램 설계 연구용역" xfId="2084"/>
    <cellStyle name="_경남지역본부_20041220_상반기_2005년도급내역서_중부지역본부(2006년-051220)_1. 기계환경분야(0709)_1. 기계환경분야(제조)_공사_응집용교반기_원일기계_조달청_설치원가_한국경마의 질적도약을 위한 해외목장사업 타당성 조사 및 사업계획 수립 용역" xfId="2085"/>
    <cellStyle name="_경남지역본부_20041220_상반기_2005년도급내역서_중부지역본부(2006년-051220)_1. 기계환경분야(0709)_1. 기계환경분야(제조)_공사_응집용교반기_원일기계_조달청_설치원가_해외농업개발 농산물 물류 조사_한국농어촌공사" xfId="2086"/>
    <cellStyle name="_경남지역본부_20041220_상반기_2005년도급내역서_중부지역본부(2006년-051220)_1. 기계환경분야(0709)_1. 기계환경분야(제조)_공사_응집용교반기_원일기계_조달청_청소년 승마운동 효과 측정 및 적정 프로그램 설계 연구용역" xfId="2087"/>
    <cellStyle name="_경남지역본부_20041220_상반기_2005년도급내역서_중부지역본부(2006년-051220)_1. 기계환경분야(0709)_1. 기계환경분야(제조)_공사_응집용교반기_원일기계_조달청_한국경마의 질적도약을 위한 해외목장사업 타당성 조사 및 사업계획 수립 용역" xfId="2088"/>
    <cellStyle name="_경남지역본부_20041220_상반기_2005년도급내역서_중부지역본부(2006년-051220)_1. 기계환경분야(0709)_1. 기계환경분야(제조)_공사_응집용교반기_원일기계_조달청_해외농업개발 농산물 물류 조사_한국농어촌공사" xfId="2089"/>
    <cellStyle name="_경남지역본부_20041220_상반기_2005년도급내역서_중부지역본부(2006년-051220)_1. 기계환경분야(0709)_1. 기계환경분야(제조)_청소년 승마운동 효과 측정 및 적정 프로그램 설계 연구용역" xfId="2090"/>
    <cellStyle name="_경남지역본부_20041220_상반기_2005년도급내역서_중부지역본부(2006년-051220)_1. 기계환경분야(0709)_1. 기계환경분야(제조)_한국경마의 질적도약을 위한 해외목장사업 타당성 조사 및 사업계획 수립 용역" xfId="2091"/>
    <cellStyle name="_경남지역본부_20041220_상반기_2005년도급내역서_중부지역본부(2006년-051220)_1. 기계환경분야(0709)_1. 기계환경분야(제조)_해외농업개발 농산물 물류 조사_한국농어촌공사" xfId="2092"/>
    <cellStyle name="_경남지역본부_20041220_상반기_2005년도급내역서_중부지역본부(2006년-051220)_1. 기계환경분야(0709)_공사_응집용교반기_원일기계_조달청" xfId="2093"/>
    <cellStyle name="_경남지역본부_20041220_상반기_2005년도급내역서_중부지역본부(2006년-051220)_1. 기계환경분야(0709)_공사_응집용교반기_원일기계_조달청 10" xfId="2094"/>
    <cellStyle name="_경남지역본부_20041220_상반기_2005년도급내역서_중부지역본부(2006년-051220)_1. 기계환경분야(0709)_공사_응집용교반기_원일기계_조달청 2" xfId="2095"/>
    <cellStyle name="_경남지역본부_20041220_상반기_2005년도급내역서_중부지역본부(2006년-051220)_1. 기계환경분야(0709)_공사_응집용교반기_원일기계_조달청 3" xfId="2096"/>
    <cellStyle name="_경남지역본부_20041220_상반기_2005년도급내역서_중부지역본부(2006년-051220)_1. 기계환경분야(0709)_공사_응집용교반기_원일기계_조달청 4" xfId="2097"/>
    <cellStyle name="_경남지역본부_20041220_상반기_2005년도급내역서_중부지역본부(2006년-051220)_1. 기계환경분야(0709)_공사_응집용교반기_원일기계_조달청 5" xfId="2098"/>
    <cellStyle name="_경남지역본부_20041220_상반기_2005년도급내역서_중부지역본부(2006년-051220)_1. 기계환경분야(0709)_공사_응집용교반기_원일기계_조달청 6" xfId="2099"/>
    <cellStyle name="_경남지역본부_20041220_상반기_2005년도급내역서_중부지역본부(2006년-051220)_1. 기계환경분야(0709)_공사_응집용교반기_원일기계_조달청 7" xfId="2100"/>
    <cellStyle name="_경남지역본부_20041220_상반기_2005년도급내역서_중부지역본부(2006년-051220)_1. 기계환경분야(0709)_공사_응집용교반기_원일기계_조달청 8" xfId="2101"/>
    <cellStyle name="_경남지역본부_20041220_상반기_2005년도급내역서_중부지역본부(2006년-051220)_1. 기계환경분야(0709)_공사_응집용교반기_원일기계_조달청 9" xfId="2102"/>
    <cellStyle name="_경남지역본부_20041220_상반기_2005년도급내역서_중부지역본부(2006년-051220)_1. 기계환경분야(0709)_공사_응집용교반기_원일기계_조달청_설치원가" xfId="2103"/>
    <cellStyle name="_경남지역본부_20041220_상반기_2005년도급내역서_중부지역본부(2006년-051220)_1. 기계환경분야(0709)_공사_응집용교반기_원일기계_조달청_설치원가 10" xfId="2104"/>
    <cellStyle name="_경남지역본부_20041220_상반기_2005년도급내역서_중부지역본부(2006년-051220)_1. 기계환경분야(0709)_공사_응집용교반기_원일기계_조달청_설치원가 2" xfId="2105"/>
    <cellStyle name="_경남지역본부_20041220_상반기_2005년도급내역서_중부지역본부(2006년-051220)_1. 기계환경분야(0709)_공사_응집용교반기_원일기계_조달청_설치원가 3" xfId="2106"/>
    <cellStyle name="_경남지역본부_20041220_상반기_2005년도급내역서_중부지역본부(2006년-051220)_1. 기계환경분야(0709)_공사_응집용교반기_원일기계_조달청_설치원가 4" xfId="2107"/>
    <cellStyle name="_경남지역본부_20041220_상반기_2005년도급내역서_중부지역본부(2006년-051220)_1. 기계환경분야(0709)_공사_응집용교반기_원일기계_조달청_설치원가 5" xfId="2108"/>
    <cellStyle name="_경남지역본부_20041220_상반기_2005년도급내역서_중부지역본부(2006년-051220)_1. 기계환경분야(0709)_공사_응집용교반기_원일기계_조달청_설치원가 6" xfId="2109"/>
    <cellStyle name="_경남지역본부_20041220_상반기_2005년도급내역서_중부지역본부(2006년-051220)_1. 기계환경분야(0709)_공사_응집용교반기_원일기계_조달청_설치원가 7" xfId="2110"/>
    <cellStyle name="_경남지역본부_20041220_상반기_2005년도급내역서_중부지역본부(2006년-051220)_1. 기계환경분야(0709)_공사_응집용교반기_원일기계_조달청_설치원가 8" xfId="2111"/>
    <cellStyle name="_경남지역본부_20041220_상반기_2005년도급내역서_중부지역본부(2006년-051220)_1. 기계환경분야(0709)_공사_응집용교반기_원일기계_조달청_설치원가 9" xfId="2112"/>
    <cellStyle name="_경남지역본부_20041220_상반기_2005년도급내역서_중부지역본부(2006년-051220)_1. 기계환경분야(0709)_공사_응집용교반기_원일기계_조달청_설치원가_청소년 승마운동 효과 측정 및 적정 프로그램 설계 연구용역" xfId="2113"/>
    <cellStyle name="_경남지역본부_20041220_상반기_2005년도급내역서_중부지역본부(2006년-051220)_1. 기계환경분야(0709)_공사_응집용교반기_원일기계_조달청_설치원가_한국경마의 질적도약을 위한 해외목장사업 타당성 조사 및 사업계획 수립 용역" xfId="2114"/>
    <cellStyle name="_경남지역본부_20041220_상반기_2005년도급내역서_중부지역본부(2006년-051220)_1. 기계환경분야(0709)_공사_응집용교반기_원일기계_조달청_설치원가_해외농업개발 농산물 물류 조사_한국농어촌공사" xfId="2115"/>
    <cellStyle name="_경남지역본부_20041220_상반기_2005년도급내역서_중부지역본부(2006년-051220)_1. 기계환경분야(0709)_공사_응집용교반기_원일기계_조달청_청소년 승마운동 효과 측정 및 적정 프로그램 설계 연구용역" xfId="2116"/>
    <cellStyle name="_경남지역본부_20041220_상반기_2005년도급내역서_중부지역본부(2006년-051220)_1. 기계환경분야(0709)_공사_응집용교반기_원일기계_조달청_한국경마의 질적도약을 위한 해외목장사업 타당성 조사 및 사업계획 수립 용역" xfId="2117"/>
    <cellStyle name="_경남지역본부_20041220_상반기_2005년도급내역서_중부지역본부(2006년-051220)_1. 기계환경분야(0709)_공사_응집용교반기_원일기계_조달청_해외농업개발 농산물 물류 조사_한국농어촌공사" xfId="2118"/>
    <cellStyle name="_경남지역본부_20041220_상반기_2005년도급내역서_중부지역본부(2006년-051220)_1. 기계환경분야(0709)_청소년 승마운동 효과 측정 및 적정 프로그램 설계 연구용역" xfId="2119"/>
    <cellStyle name="_경남지역본부_20041220_상반기_2005년도급내역서_중부지역본부(2006년-051220)_1. 기계환경분야(0709)_한국경마의 질적도약을 위한 해외목장사업 타당성 조사 및 사업계획 수립 용역" xfId="2120"/>
    <cellStyle name="_경남지역본부_20041220_상반기_2005년도급내역서_중부지역본부(2006년-051220)_1. 기계환경분야(0709)_해외농업개발 농산물 물류 조사_한국농어촌공사" xfId="2121"/>
    <cellStyle name="_경남지역본부_20041220_상반기_2005년도급내역서_중부지역본부(2006년-051220)_공사_응집용교반기_원일기계_조달청" xfId="2122"/>
    <cellStyle name="_경남지역본부_20041220_상반기_2005년도급내역서_중부지역본부(2006년-051220)_공사_응집용교반기_원일기계_조달청 10" xfId="2123"/>
    <cellStyle name="_경남지역본부_20041220_상반기_2005년도급내역서_중부지역본부(2006년-051220)_공사_응집용교반기_원일기계_조달청 2" xfId="2124"/>
    <cellStyle name="_경남지역본부_20041220_상반기_2005년도급내역서_중부지역본부(2006년-051220)_공사_응집용교반기_원일기계_조달청 3" xfId="2125"/>
    <cellStyle name="_경남지역본부_20041220_상반기_2005년도급내역서_중부지역본부(2006년-051220)_공사_응집용교반기_원일기계_조달청 4" xfId="2126"/>
    <cellStyle name="_경남지역본부_20041220_상반기_2005년도급내역서_중부지역본부(2006년-051220)_공사_응집용교반기_원일기계_조달청 5" xfId="2127"/>
    <cellStyle name="_경남지역본부_20041220_상반기_2005년도급내역서_중부지역본부(2006년-051220)_공사_응집용교반기_원일기계_조달청 6" xfId="2128"/>
    <cellStyle name="_경남지역본부_20041220_상반기_2005년도급내역서_중부지역본부(2006년-051220)_공사_응집용교반기_원일기계_조달청 7" xfId="2129"/>
    <cellStyle name="_경남지역본부_20041220_상반기_2005년도급내역서_중부지역본부(2006년-051220)_공사_응집용교반기_원일기계_조달청 8" xfId="2130"/>
    <cellStyle name="_경남지역본부_20041220_상반기_2005년도급내역서_중부지역본부(2006년-051220)_공사_응집용교반기_원일기계_조달청 9" xfId="2131"/>
    <cellStyle name="_경남지역본부_20041220_상반기_2005년도급내역서_중부지역본부(2006년-051220)_공사_응집용교반기_원일기계_조달청_설치원가" xfId="2132"/>
    <cellStyle name="_경남지역본부_20041220_상반기_2005년도급내역서_중부지역본부(2006년-051220)_공사_응집용교반기_원일기계_조달청_설치원가 10" xfId="2133"/>
    <cellStyle name="_경남지역본부_20041220_상반기_2005년도급내역서_중부지역본부(2006년-051220)_공사_응집용교반기_원일기계_조달청_설치원가 2" xfId="2134"/>
    <cellStyle name="_경남지역본부_20041220_상반기_2005년도급내역서_중부지역본부(2006년-051220)_공사_응집용교반기_원일기계_조달청_설치원가 3" xfId="2135"/>
    <cellStyle name="_경남지역본부_20041220_상반기_2005년도급내역서_중부지역본부(2006년-051220)_공사_응집용교반기_원일기계_조달청_설치원가 4" xfId="2136"/>
    <cellStyle name="_경남지역본부_20041220_상반기_2005년도급내역서_중부지역본부(2006년-051220)_공사_응집용교반기_원일기계_조달청_설치원가 5" xfId="2137"/>
    <cellStyle name="_경남지역본부_20041220_상반기_2005년도급내역서_중부지역본부(2006년-051220)_공사_응집용교반기_원일기계_조달청_설치원가 6" xfId="2138"/>
    <cellStyle name="_경남지역본부_20041220_상반기_2005년도급내역서_중부지역본부(2006년-051220)_공사_응집용교반기_원일기계_조달청_설치원가 7" xfId="2139"/>
    <cellStyle name="_경남지역본부_20041220_상반기_2005년도급내역서_중부지역본부(2006년-051220)_공사_응집용교반기_원일기계_조달청_설치원가 8" xfId="2140"/>
    <cellStyle name="_경남지역본부_20041220_상반기_2005년도급내역서_중부지역본부(2006년-051220)_공사_응집용교반기_원일기계_조달청_설치원가 9" xfId="2141"/>
    <cellStyle name="_경남지역본부_20041220_상반기_2005년도급내역서_중부지역본부(2006년-051220)_공사_응집용교반기_원일기계_조달청_설치원가_청소년 승마운동 효과 측정 및 적정 프로그램 설계 연구용역" xfId="2142"/>
    <cellStyle name="_경남지역본부_20041220_상반기_2005년도급내역서_중부지역본부(2006년-051220)_공사_응집용교반기_원일기계_조달청_설치원가_한국경마의 질적도약을 위한 해외목장사업 타당성 조사 및 사업계획 수립 용역" xfId="2143"/>
    <cellStyle name="_경남지역본부_20041220_상반기_2005년도급내역서_중부지역본부(2006년-051220)_공사_응집용교반기_원일기계_조달청_설치원가_해외농업개발 농산물 물류 조사_한국농어촌공사" xfId="2144"/>
    <cellStyle name="_경남지역본부_20041220_상반기_2005년도급내역서_중부지역본부(2006년-051220)_공사_응집용교반기_원일기계_조달청_청소년 승마운동 효과 측정 및 적정 프로그램 설계 연구용역" xfId="2145"/>
    <cellStyle name="_경남지역본부_20041220_상반기_2005년도급내역서_중부지역본부(2006년-051220)_공사_응집용교반기_원일기계_조달청_한국경마의 질적도약을 위한 해외목장사업 타당성 조사 및 사업계획 수립 용역" xfId="2146"/>
    <cellStyle name="_경남지역본부_20041220_상반기_2005년도급내역서_중부지역본부(2006년-051220)_공사_응집용교반기_원일기계_조달청_해외농업개발 농산물 물류 조사_한국농어촌공사" xfId="2147"/>
    <cellStyle name="_경남지역본부_20041220_상반기_2005년도급내역서_중부지역본부(2006년-051220)_청소년 승마운동 효과 측정 및 적정 프로그램 설계 연구용역" xfId="2148"/>
    <cellStyle name="_경남지역본부_20041220_상반기_2005년도급내역서_중부지역본부(2006년-051220)_한국경마의 질적도약을 위한 해외목장사업 타당성 조사 및 사업계획 수립 용역" xfId="2149"/>
    <cellStyle name="_경남지역본부_20041220_상반기_2005년도급내역서_중부지역본부(2006년-051220)_해외농업개발 농산물 물류 조사_한국농어촌공사" xfId="2150"/>
    <cellStyle name="_경남지역본부_20041220_상반기_2005년도급내역서_중부지역본부(2006년-051228)" xfId="2151"/>
    <cellStyle name="_경남지역본부_20041220_상반기_2005년도급내역서_중부지역본부(2006년-051228) 10" xfId="2152"/>
    <cellStyle name="_경남지역본부_20041220_상반기_2005년도급내역서_중부지역본부(2006년-051228) 2" xfId="2153"/>
    <cellStyle name="_경남지역본부_20041220_상반기_2005년도급내역서_중부지역본부(2006년-051228) 3" xfId="2154"/>
    <cellStyle name="_경남지역본부_20041220_상반기_2005년도급내역서_중부지역본부(2006년-051228) 4" xfId="2155"/>
    <cellStyle name="_경남지역본부_20041220_상반기_2005년도급내역서_중부지역본부(2006년-051228) 5" xfId="2156"/>
    <cellStyle name="_경남지역본부_20041220_상반기_2005년도급내역서_중부지역본부(2006년-051228) 6" xfId="2157"/>
    <cellStyle name="_경남지역본부_20041220_상반기_2005년도급내역서_중부지역본부(2006년-051228) 7" xfId="2158"/>
    <cellStyle name="_경남지역본부_20041220_상반기_2005년도급내역서_중부지역본부(2006년-051228) 8" xfId="2159"/>
    <cellStyle name="_경남지역본부_20041220_상반기_2005년도급내역서_중부지역본부(2006년-051228) 9" xfId="2160"/>
    <cellStyle name="_경남지역본부_20041220_상반기_2005년도급내역서_중부지역본부(2006년-051228)_1. 기계환경분야(0709)" xfId="2161"/>
    <cellStyle name="_경남지역본부_20041220_상반기_2005년도급내역서_중부지역본부(2006년-051228)_1. 기계환경분야(0709) 10" xfId="2162"/>
    <cellStyle name="_경남지역본부_20041220_상반기_2005년도급내역서_중부지역본부(2006년-051228)_1. 기계환경분야(0709) 2" xfId="2163"/>
    <cellStyle name="_경남지역본부_20041220_상반기_2005년도급내역서_중부지역본부(2006년-051228)_1. 기계환경분야(0709) 3" xfId="2164"/>
    <cellStyle name="_경남지역본부_20041220_상반기_2005년도급내역서_중부지역본부(2006년-051228)_1. 기계환경분야(0709) 4" xfId="2165"/>
    <cellStyle name="_경남지역본부_20041220_상반기_2005년도급내역서_중부지역본부(2006년-051228)_1. 기계환경분야(0709) 5" xfId="2166"/>
    <cellStyle name="_경남지역본부_20041220_상반기_2005년도급내역서_중부지역본부(2006년-051228)_1. 기계환경분야(0709) 6" xfId="2167"/>
    <cellStyle name="_경남지역본부_20041220_상반기_2005년도급내역서_중부지역본부(2006년-051228)_1. 기계환경분야(0709) 7" xfId="2168"/>
    <cellStyle name="_경남지역본부_20041220_상반기_2005년도급내역서_중부지역본부(2006년-051228)_1. 기계환경분야(0709) 8" xfId="2169"/>
    <cellStyle name="_경남지역본부_20041220_상반기_2005년도급내역서_중부지역본부(2006년-051228)_1. 기계환경분야(0709) 9" xfId="2170"/>
    <cellStyle name="_경남지역본부_20041220_상반기_2005년도급내역서_중부지역본부(2006년-051228)_1. 기계환경분야(0709)_1. 기계환경분야(0709)" xfId="2171"/>
    <cellStyle name="_경남지역본부_20041220_상반기_2005년도급내역서_중부지역본부(2006년-051228)_1. 기계환경분야(0709)_1. 기계환경분야(0709) 10" xfId="2172"/>
    <cellStyle name="_경남지역본부_20041220_상반기_2005년도급내역서_중부지역본부(2006년-051228)_1. 기계환경분야(0709)_1. 기계환경분야(0709) 2" xfId="2173"/>
    <cellStyle name="_경남지역본부_20041220_상반기_2005년도급내역서_중부지역본부(2006년-051228)_1. 기계환경분야(0709)_1. 기계환경분야(0709) 3" xfId="2174"/>
    <cellStyle name="_경남지역본부_20041220_상반기_2005년도급내역서_중부지역본부(2006년-051228)_1. 기계환경분야(0709)_1. 기계환경분야(0709) 4" xfId="2175"/>
    <cellStyle name="_경남지역본부_20041220_상반기_2005년도급내역서_중부지역본부(2006년-051228)_1. 기계환경분야(0709)_1. 기계환경분야(0709) 5" xfId="2176"/>
    <cellStyle name="_경남지역본부_20041220_상반기_2005년도급내역서_중부지역본부(2006년-051228)_1. 기계환경분야(0709)_1. 기계환경분야(0709) 6" xfId="2177"/>
    <cellStyle name="_경남지역본부_20041220_상반기_2005년도급내역서_중부지역본부(2006년-051228)_1. 기계환경분야(0709)_1. 기계환경분야(0709) 7" xfId="2178"/>
    <cellStyle name="_경남지역본부_20041220_상반기_2005년도급내역서_중부지역본부(2006년-051228)_1. 기계환경분야(0709)_1. 기계환경분야(0709) 8" xfId="2179"/>
    <cellStyle name="_경남지역본부_20041220_상반기_2005년도급내역서_중부지역본부(2006년-051228)_1. 기계환경분야(0709)_1. 기계환경분야(0709) 9" xfId="2180"/>
    <cellStyle name="_경남지역본부_20041220_상반기_2005년도급내역서_중부지역본부(2006년-051228)_1. 기계환경분야(0709)_1. 기계환경분야(0709)_공사_응집용교반기_원일기계_조달청" xfId="2181"/>
    <cellStyle name="_경남지역본부_20041220_상반기_2005년도급내역서_중부지역본부(2006년-051228)_1. 기계환경분야(0709)_1. 기계환경분야(0709)_공사_응집용교반기_원일기계_조달청 10" xfId="2182"/>
    <cellStyle name="_경남지역본부_20041220_상반기_2005년도급내역서_중부지역본부(2006년-051228)_1. 기계환경분야(0709)_1. 기계환경분야(0709)_공사_응집용교반기_원일기계_조달청 2" xfId="2183"/>
    <cellStyle name="_경남지역본부_20041220_상반기_2005년도급내역서_중부지역본부(2006년-051228)_1. 기계환경분야(0709)_1. 기계환경분야(0709)_공사_응집용교반기_원일기계_조달청 3" xfId="2184"/>
    <cellStyle name="_경남지역본부_20041220_상반기_2005년도급내역서_중부지역본부(2006년-051228)_1. 기계환경분야(0709)_1. 기계환경분야(0709)_공사_응집용교반기_원일기계_조달청 4" xfId="2185"/>
    <cellStyle name="_경남지역본부_20041220_상반기_2005년도급내역서_중부지역본부(2006년-051228)_1. 기계환경분야(0709)_1. 기계환경분야(0709)_공사_응집용교반기_원일기계_조달청 5" xfId="2186"/>
    <cellStyle name="_경남지역본부_20041220_상반기_2005년도급내역서_중부지역본부(2006년-051228)_1. 기계환경분야(0709)_1. 기계환경분야(0709)_공사_응집용교반기_원일기계_조달청 6" xfId="2187"/>
    <cellStyle name="_경남지역본부_20041220_상반기_2005년도급내역서_중부지역본부(2006년-051228)_1. 기계환경분야(0709)_1. 기계환경분야(0709)_공사_응집용교반기_원일기계_조달청 7" xfId="2188"/>
    <cellStyle name="_경남지역본부_20041220_상반기_2005년도급내역서_중부지역본부(2006년-051228)_1. 기계환경분야(0709)_1. 기계환경분야(0709)_공사_응집용교반기_원일기계_조달청 8" xfId="2189"/>
    <cellStyle name="_경남지역본부_20041220_상반기_2005년도급내역서_중부지역본부(2006년-051228)_1. 기계환경분야(0709)_1. 기계환경분야(0709)_공사_응집용교반기_원일기계_조달청 9" xfId="2190"/>
    <cellStyle name="_경남지역본부_20041220_상반기_2005년도급내역서_중부지역본부(2006년-051228)_1. 기계환경분야(0709)_1. 기계환경분야(0709)_공사_응집용교반기_원일기계_조달청_설치원가" xfId="2191"/>
    <cellStyle name="_경남지역본부_20041220_상반기_2005년도급내역서_중부지역본부(2006년-051228)_1. 기계환경분야(0709)_1. 기계환경분야(0709)_공사_응집용교반기_원일기계_조달청_설치원가 10" xfId="2192"/>
    <cellStyle name="_경남지역본부_20041220_상반기_2005년도급내역서_중부지역본부(2006년-051228)_1. 기계환경분야(0709)_1. 기계환경분야(0709)_공사_응집용교반기_원일기계_조달청_설치원가 2" xfId="2193"/>
    <cellStyle name="_경남지역본부_20041220_상반기_2005년도급내역서_중부지역본부(2006년-051228)_1. 기계환경분야(0709)_1. 기계환경분야(0709)_공사_응집용교반기_원일기계_조달청_설치원가 3" xfId="2194"/>
    <cellStyle name="_경남지역본부_20041220_상반기_2005년도급내역서_중부지역본부(2006년-051228)_1. 기계환경분야(0709)_1. 기계환경분야(0709)_공사_응집용교반기_원일기계_조달청_설치원가 4" xfId="2195"/>
    <cellStyle name="_경남지역본부_20041220_상반기_2005년도급내역서_중부지역본부(2006년-051228)_1. 기계환경분야(0709)_1. 기계환경분야(0709)_공사_응집용교반기_원일기계_조달청_설치원가 5" xfId="2196"/>
    <cellStyle name="_경남지역본부_20041220_상반기_2005년도급내역서_중부지역본부(2006년-051228)_1. 기계환경분야(0709)_1. 기계환경분야(0709)_공사_응집용교반기_원일기계_조달청_설치원가 6" xfId="2197"/>
    <cellStyle name="_경남지역본부_20041220_상반기_2005년도급내역서_중부지역본부(2006년-051228)_1. 기계환경분야(0709)_1. 기계환경분야(0709)_공사_응집용교반기_원일기계_조달청_설치원가 7" xfId="2198"/>
    <cellStyle name="_경남지역본부_20041220_상반기_2005년도급내역서_중부지역본부(2006년-051228)_1. 기계환경분야(0709)_1. 기계환경분야(0709)_공사_응집용교반기_원일기계_조달청_설치원가 8" xfId="2199"/>
    <cellStyle name="_경남지역본부_20041220_상반기_2005년도급내역서_중부지역본부(2006년-051228)_1. 기계환경분야(0709)_1. 기계환경분야(0709)_공사_응집용교반기_원일기계_조달청_설치원가 9" xfId="2200"/>
    <cellStyle name="_경남지역본부_20041220_상반기_2005년도급내역서_중부지역본부(2006년-051228)_1. 기계환경분야(0709)_1. 기계환경분야(0709)_공사_응집용교반기_원일기계_조달청_설치원가_청소년 승마운동 효과 측정 및 적정 프로그램 설계 연구용역" xfId="2201"/>
    <cellStyle name="_경남지역본부_20041220_상반기_2005년도급내역서_중부지역본부(2006년-051228)_1. 기계환경분야(0709)_1. 기계환경분야(0709)_공사_응집용교반기_원일기계_조달청_설치원가_한국경마의 질적도약을 위한 해외목장사업 타당성 조사 및 사업계획 수립 용역" xfId="2202"/>
    <cellStyle name="_경남지역본부_20041220_상반기_2005년도급내역서_중부지역본부(2006년-051228)_1. 기계환경분야(0709)_1. 기계환경분야(0709)_공사_응집용교반기_원일기계_조달청_설치원가_해외농업개발 농산물 물류 조사_한국농어촌공사" xfId="2203"/>
    <cellStyle name="_경남지역본부_20041220_상반기_2005년도급내역서_중부지역본부(2006년-051228)_1. 기계환경분야(0709)_1. 기계환경분야(0709)_공사_응집용교반기_원일기계_조달청_청소년 승마운동 효과 측정 및 적정 프로그램 설계 연구용역" xfId="2204"/>
    <cellStyle name="_경남지역본부_20041220_상반기_2005년도급내역서_중부지역본부(2006년-051228)_1. 기계환경분야(0709)_1. 기계환경분야(0709)_공사_응집용교반기_원일기계_조달청_한국경마의 질적도약을 위한 해외목장사업 타당성 조사 및 사업계획 수립 용역" xfId="2205"/>
    <cellStyle name="_경남지역본부_20041220_상반기_2005년도급내역서_중부지역본부(2006년-051228)_1. 기계환경분야(0709)_1. 기계환경분야(0709)_공사_응집용교반기_원일기계_조달청_해외농업개발 농산물 물류 조사_한국농어촌공사" xfId="2206"/>
    <cellStyle name="_경남지역본부_20041220_상반기_2005년도급내역서_중부지역본부(2006년-051228)_1. 기계환경분야(0709)_1. 기계환경분야(0709)_청소년 승마운동 효과 측정 및 적정 프로그램 설계 연구용역" xfId="2207"/>
    <cellStyle name="_경남지역본부_20041220_상반기_2005년도급내역서_중부지역본부(2006년-051228)_1. 기계환경분야(0709)_1. 기계환경분야(0709)_한국경마의 질적도약을 위한 해외목장사업 타당성 조사 및 사업계획 수립 용역" xfId="2208"/>
    <cellStyle name="_경남지역본부_20041220_상반기_2005년도급내역서_중부지역본부(2006년-051228)_1. 기계환경분야(0709)_1. 기계환경분야(0709)_해외농업개발 농산물 물류 조사_한국농어촌공사" xfId="2209"/>
    <cellStyle name="_경남지역본부_20041220_상반기_2005년도급내역서_중부지역본부(2006년-051228)_1. 기계환경분야(0709)_1. 기계환경분야(제조)" xfId="2210"/>
    <cellStyle name="_경남지역본부_20041220_상반기_2005년도급내역서_중부지역본부(2006년-051228)_1. 기계환경분야(0709)_1. 기계환경분야(제조) 10" xfId="2211"/>
    <cellStyle name="_경남지역본부_20041220_상반기_2005년도급내역서_중부지역본부(2006년-051228)_1. 기계환경분야(0709)_1. 기계환경분야(제조) 2" xfId="2212"/>
    <cellStyle name="_경남지역본부_20041220_상반기_2005년도급내역서_중부지역본부(2006년-051228)_1. 기계환경분야(0709)_1. 기계환경분야(제조) 3" xfId="2213"/>
    <cellStyle name="_경남지역본부_20041220_상반기_2005년도급내역서_중부지역본부(2006년-051228)_1. 기계환경분야(0709)_1. 기계환경분야(제조) 4" xfId="2214"/>
    <cellStyle name="_경남지역본부_20041220_상반기_2005년도급내역서_중부지역본부(2006년-051228)_1. 기계환경분야(0709)_1. 기계환경분야(제조) 5" xfId="2215"/>
    <cellStyle name="_경남지역본부_20041220_상반기_2005년도급내역서_중부지역본부(2006년-051228)_1. 기계환경분야(0709)_1. 기계환경분야(제조) 6" xfId="2216"/>
    <cellStyle name="_경남지역본부_20041220_상반기_2005년도급내역서_중부지역본부(2006년-051228)_1. 기계환경분야(0709)_1. 기계환경분야(제조) 7" xfId="2217"/>
    <cellStyle name="_경남지역본부_20041220_상반기_2005년도급내역서_중부지역본부(2006년-051228)_1. 기계환경분야(0709)_1. 기계환경분야(제조) 8" xfId="2218"/>
    <cellStyle name="_경남지역본부_20041220_상반기_2005년도급내역서_중부지역본부(2006년-051228)_1. 기계환경분야(0709)_1. 기계환경분야(제조) 9" xfId="2219"/>
    <cellStyle name="_경남지역본부_20041220_상반기_2005년도급내역서_중부지역본부(2006년-051228)_1. 기계환경분야(0709)_1. 기계환경분야(제조)_공사_응집용교반기_원일기계_조달청" xfId="2220"/>
    <cellStyle name="_경남지역본부_20041220_상반기_2005년도급내역서_중부지역본부(2006년-051228)_1. 기계환경분야(0709)_1. 기계환경분야(제조)_공사_응집용교반기_원일기계_조달청 10" xfId="2221"/>
    <cellStyle name="_경남지역본부_20041220_상반기_2005년도급내역서_중부지역본부(2006년-051228)_1. 기계환경분야(0709)_1. 기계환경분야(제조)_공사_응집용교반기_원일기계_조달청 2" xfId="2222"/>
    <cellStyle name="_경남지역본부_20041220_상반기_2005년도급내역서_중부지역본부(2006년-051228)_1. 기계환경분야(0709)_1. 기계환경분야(제조)_공사_응집용교반기_원일기계_조달청 3" xfId="2223"/>
    <cellStyle name="_경남지역본부_20041220_상반기_2005년도급내역서_중부지역본부(2006년-051228)_1. 기계환경분야(0709)_1. 기계환경분야(제조)_공사_응집용교반기_원일기계_조달청 4" xfId="2224"/>
    <cellStyle name="_경남지역본부_20041220_상반기_2005년도급내역서_중부지역본부(2006년-051228)_1. 기계환경분야(0709)_1. 기계환경분야(제조)_공사_응집용교반기_원일기계_조달청 5" xfId="2225"/>
    <cellStyle name="_경남지역본부_20041220_상반기_2005년도급내역서_중부지역본부(2006년-051228)_1. 기계환경분야(0709)_1. 기계환경분야(제조)_공사_응집용교반기_원일기계_조달청 6" xfId="2226"/>
    <cellStyle name="_경남지역본부_20041220_상반기_2005년도급내역서_중부지역본부(2006년-051228)_1. 기계환경분야(0709)_1. 기계환경분야(제조)_공사_응집용교반기_원일기계_조달청 7" xfId="2227"/>
    <cellStyle name="_경남지역본부_20041220_상반기_2005년도급내역서_중부지역본부(2006년-051228)_1. 기계환경분야(0709)_1. 기계환경분야(제조)_공사_응집용교반기_원일기계_조달청 8" xfId="2228"/>
    <cellStyle name="_경남지역본부_20041220_상반기_2005년도급내역서_중부지역본부(2006년-051228)_1. 기계환경분야(0709)_1. 기계환경분야(제조)_공사_응집용교반기_원일기계_조달청 9" xfId="2229"/>
    <cellStyle name="_경남지역본부_20041220_상반기_2005년도급내역서_중부지역본부(2006년-051228)_1. 기계환경분야(0709)_1. 기계환경분야(제조)_공사_응집용교반기_원일기계_조달청_설치원가" xfId="2230"/>
    <cellStyle name="_경남지역본부_20041220_상반기_2005년도급내역서_중부지역본부(2006년-051228)_1. 기계환경분야(0709)_1. 기계환경분야(제조)_공사_응집용교반기_원일기계_조달청_설치원가 10" xfId="2231"/>
    <cellStyle name="_경남지역본부_20041220_상반기_2005년도급내역서_중부지역본부(2006년-051228)_1. 기계환경분야(0709)_1. 기계환경분야(제조)_공사_응집용교반기_원일기계_조달청_설치원가 2" xfId="2232"/>
    <cellStyle name="_경남지역본부_20041220_상반기_2005년도급내역서_중부지역본부(2006년-051228)_1. 기계환경분야(0709)_1. 기계환경분야(제조)_공사_응집용교반기_원일기계_조달청_설치원가 3" xfId="2233"/>
    <cellStyle name="_경남지역본부_20041220_상반기_2005년도급내역서_중부지역본부(2006년-051228)_1. 기계환경분야(0709)_1. 기계환경분야(제조)_공사_응집용교반기_원일기계_조달청_설치원가 4" xfId="2234"/>
    <cellStyle name="_경남지역본부_20041220_상반기_2005년도급내역서_중부지역본부(2006년-051228)_1. 기계환경분야(0709)_1. 기계환경분야(제조)_공사_응집용교반기_원일기계_조달청_설치원가 5" xfId="2235"/>
    <cellStyle name="_경남지역본부_20041220_상반기_2005년도급내역서_중부지역본부(2006년-051228)_1. 기계환경분야(0709)_1. 기계환경분야(제조)_공사_응집용교반기_원일기계_조달청_설치원가 6" xfId="2236"/>
    <cellStyle name="_경남지역본부_20041220_상반기_2005년도급내역서_중부지역본부(2006년-051228)_1. 기계환경분야(0709)_1. 기계환경분야(제조)_공사_응집용교반기_원일기계_조달청_설치원가 7" xfId="2237"/>
    <cellStyle name="_경남지역본부_20041220_상반기_2005년도급내역서_중부지역본부(2006년-051228)_1. 기계환경분야(0709)_1. 기계환경분야(제조)_공사_응집용교반기_원일기계_조달청_설치원가 8" xfId="2238"/>
    <cellStyle name="_경남지역본부_20041220_상반기_2005년도급내역서_중부지역본부(2006년-051228)_1. 기계환경분야(0709)_1. 기계환경분야(제조)_공사_응집용교반기_원일기계_조달청_설치원가 9" xfId="2239"/>
    <cellStyle name="_경남지역본부_20041220_상반기_2005년도급내역서_중부지역본부(2006년-051228)_1. 기계환경분야(0709)_1. 기계환경분야(제조)_공사_응집용교반기_원일기계_조달청_설치원가_청소년 승마운동 효과 측정 및 적정 프로그램 설계 연구용역" xfId="2240"/>
    <cellStyle name="_경남지역본부_20041220_상반기_2005년도급내역서_중부지역본부(2006년-051228)_1. 기계환경분야(0709)_1. 기계환경분야(제조)_공사_응집용교반기_원일기계_조달청_설치원가_한국경마의 질적도약을 위한 해외목장사업 타당성 조사 및 사업계획 수립 용역" xfId="2241"/>
    <cellStyle name="_경남지역본부_20041220_상반기_2005년도급내역서_중부지역본부(2006년-051228)_1. 기계환경분야(0709)_1. 기계환경분야(제조)_공사_응집용교반기_원일기계_조달청_설치원가_해외농업개발 농산물 물류 조사_한국농어촌공사" xfId="2242"/>
    <cellStyle name="_경남지역본부_20041220_상반기_2005년도급내역서_중부지역본부(2006년-051228)_1. 기계환경분야(0709)_1. 기계환경분야(제조)_공사_응집용교반기_원일기계_조달청_청소년 승마운동 효과 측정 및 적정 프로그램 설계 연구용역" xfId="2243"/>
    <cellStyle name="_경남지역본부_20041220_상반기_2005년도급내역서_중부지역본부(2006년-051228)_1. 기계환경분야(0709)_1. 기계환경분야(제조)_공사_응집용교반기_원일기계_조달청_한국경마의 질적도약을 위한 해외목장사업 타당성 조사 및 사업계획 수립 용역" xfId="2244"/>
    <cellStyle name="_경남지역본부_20041220_상반기_2005년도급내역서_중부지역본부(2006년-051228)_1. 기계환경분야(0709)_1. 기계환경분야(제조)_공사_응집용교반기_원일기계_조달청_해외농업개발 농산물 물류 조사_한국농어촌공사" xfId="2245"/>
    <cellStyle name="_경남지역본부_20041220_상반기_2005년도급내역서_중부지역본부(2006년-051228)_1. 기계환경분야(0709)_1. 기계환경분야(제조)_청소년 승마운동 효과 측정 및 적정 프로그램 설계 연구용역" xfId="2246"/>
    <cellStyle name="_경남지역본부_20041220_상반기_2005년도급내역서_중부지역본부(2006년-051228)_1. 기계환경분야(0709)_1. 기계환경분야(제조)_한국경마의 질적도약을 위한 해외목장사업 타당성 조사 및 사업계획 수립 용역" xfId="2247"/>
    <cellStyle name="_경남지역본부_20041220_상반기_2005년도급내역서_중부지역본부(2006년-051228)_1. 기계환경분야(0709)_1. 기계환경분야(제조)_해외농업개발 농산물 물류 조사_한국농어촌공사" xfId="2248"/>
    <cellStyle name="_경남지역본부_20041220_상반기_2005년도급내역서_중부지역본부(2006년-051228)_1. 기계환경분야(0709)_공사_응집용교반기_원일기계_조달청" xfId="2249"/>
    <cellStyle name="_경남지역본부_20041220_상반기_2005년도급내역서_중부지역본부(2006년-051228)_1. 기계환경분야(0709)_공사_응집용교반기_원일기계_조달청 10" xfId="2250"/>
    <cellStyle name="_경남지역본부_20041220_상반기_2005년도급내역서_중부지역본부(2006년-051228)_1. 기계환경분야(0709)_공사_응집용교반기_원일기계_조달청 2" xfId="2251"/>
    <cellStyle name="_경남지역본부_20041220_상반기_2005년도급내역서_중부지역본부(2006년-051228)_1. 기계환경분야(0709)_공사_응집용교반기_원일기계_조달청 3" xfId="2252"/>
    <cellStyle name="_경남지역본부_20041220_상반기_2005년도급내역서_중부지역본부(2006년-051228)_1. 기계환경분야(0709)_공사_응집용교반기_원일기계_조달청 4" xfId="2253"/>
    <cellStyle name="_경남지역본부_20041220_상반기_2005년도급내역서_중부지역본부(2006년-051228)_1. 기계환경분야(0709)_공사_응집용교반기_원일기계_조달청 5" xfId="2254"/>
    <cellStyle name="_경남지역본부_20041220_상반기_2005년도급내역서_중부지역본부(2006년-051228)_1. 기계환경분야(0709)_공사_응집용교반기_원일기계_조달청 6" xfId="2255"/>
    <cellStyle name="_경남지역본부_20041220_상반기_2005년도급내역서_중부지역본부(2006년-051228)_1. 기계환경분야(0709)_공사_응집용교반기_원일기계_조달청 7" xfId="2256"/>
    <cellStyle name="_경남지역본부_20041220_상반기_2005년도급내역서_중부지역본부(2006년-051228)_1. 기계환경분야(0709)_공사_응집용교반기_원일기계_조달청 8" xfId="2257"/>
    <cellStyle name="_경남지역본부_20041220_상반기_2005년도급내역서_중부지역본부(2006년-051228)_1. 기계환경분야(0709)_공사_응집용교반기_원일기계_조달청 9" xfId="2258"/>
    <cellStyle name="_경남지역본부_20041220_상반기_2005년도급내역서_중부지역본부(2006년-051228)_1. 기계환경분야(0709)_공사_응집용교반기_원일기계_조달청_설치원가" xfId="2259"/>
    <cellStyle name="_경남지역본부_20041220_상반기_2005년도급내역서_중부지역본부(2006년-051228)_1. 기계환경분야(0709)_공사_응집용교반기_원일기계_조달청_설치원가 10" xfId="2260"/>
    <cellStyle name="_경남지역본부_20041220_상반기_2005년도급내역서_중부지역본부(2006년-051228)_1. 기계환경분야(0709)_공사_응집용교반기_원일기계_조달청_설치원가 2" xfId="2261"/>
    <cellStyle name="_경남지역본부_20041220_상반기_2005년도급내역서_중부지역본부(2006년-051228)_1. 기계환경분야(0709)_공사_응집용교반기_원일기계_조달청_설치원가 3" xfId="2262"/>
    <cellStyle name="_경남지역본부_20041220_상반기_2005년도급내역서_중부지역본부(2006년-051228)_1. 기계환경분야(0709)_공사_응집용교반기_원일기계_조달청_설치원가 4" xfId="2263"/>
    <cellStyle name="_경남지역본부_20041220_상반기_2005년도급내역서_중부지역본부(2006년-051228)_1. 기계환경분야(0709)_공사_응집용교반기_원일기계_조달청_설치원가 5" xfId="2264"/>
    <cellStyle name="_경남지역본부_20041220_상반기_2005년도급내역서_중부지역본부(2006년-051228)_1. 기계환경분야(0709)_공사_응집용교반기_원일기계_조달청_설치원가 6" xfId="2265"/>
    <cellStyle name="_경남지역본부_20041220_상반기_2005년도급내역서_중부지역본부(2006년-051228)_1. 기계환경분야(0709)_공사_응집용교반기_원일기계_조달청_설치원가 7" xfId="2266"/>
    <cellStyle name="_경남지역본부_20041220_상반기_2005년도급내역서_중부지역본부(2006년-051228)_1. 기계환경분야(0709)_공사_응집용교반기_원일기계_조달청_설치원가 8" xfId="2267"/>
    <cellStyle name="_경남지역본부_20041220_상반기_2005년도급내역서_중부지역본부(2006년-051228)_1. 기계환경분야(0709)_공사_응집용교반기_원일기계_조달청_설치원가 9" xfId="2268"/>
    <cellStyle name="_경남지역본부_20041220_상반기_2005년도급내역서_중부지역본부(2006년-051228)_1. 기계환경분야(0709)_공사_응집용교반기_원일기계_조달청_설치원가_청소년 승마운동 효과 측정 및 적정 프로그램 설계 연구용역" xfId="2269"/>
    <cellStyle name="_경남지역본부_20041220_상반기_2005년도급내역서_중부지역본부(2006년-051228)_1. 기계환경분야(0709)_공사_응집용교반기_원일기계_조달청_설치원가_한국경마의 질적도약을 위한 해외목장사업 타당성 조사 및 사업계획 수립 용역" xfId="2270"/>
    <cellStyle name="_경남지역본부_20041220_상반기_2005년도급내역서_중부지역본부(2006년-051228)_1. 기계환경분야(0709)_공사_응집용교반기_원일기계_조달청_설치원가_해외농업개발 농산물 물류 조사_한국농어촌공사" xfId="2271"/>
    <cellStyle name="_경남지역본부_20041220_상반기_2005년도급내역서_중부지역본부(2006년-051228)_1. 기계환경분야(0709)_공사_응집용교반기_원일기계_조달청_청소년 승마운동 효과 측정 및 적정 프로그램 설계 연구용역" xfId="2272"/>
    <cellStyle name="_경남지역본부_20041220_상반기_2005년도급내역서_중부지역본부(2006년-051228)_1. 기계환경분야(0709)_공사_응집용교반기_원일기계_조달청_한국경마의 질적도약을 위한 해외목장사업 타당성 조사 및 사업계획 수립 용역" xfId="2273"/>
    <cellStyle name="_경남지역본부_20041220_상반기_2005년도급내역서_중부지역본부(2006년-051228)_1. 기계환경분야(0709)_공사_응집용교반기_원일기계_조달청_해외농업개발 농산물 물류 조사_한국농어촌공사" xfId="2274"/>
    <cellStyle name="_경남지역본부_20041220_상반기_2005년도급내역서_중부지역본부(2006년-051228)_1. 기계환경분야(0709)_청소년 승마운동 효과 측정 및 적정 프로그램 설계 연구용역" xfId="2275"/>
    <cellStyle name="_경남지역본부_20041220_상반기_2005년도급내역서_중부지역본부(2006년-051228)_1. 기계환경분야(0709)_한국경마의 질적도약을 위한 해외목장사업 타당성 조사 및 사업계획 수립 용역" xfId="2276"/>
    <cellStyle name="_경남지역본부_20041220_상반기_2005년도급내역서_중부지역본부(2006년-051228)_1. 기계환경분야(0709)_해외농업개발 농산물 물류 조사_한국농어촌공사" xfId="2277"/>
    <cellStyle name="_경남지역본부_20041220_상반기_2005년도급내역서_중부지역본부(2006년-051228)_공사_응집용교반기_원일기계_조달청" xfId="2278"/>
    <cellStyle name="_경남지역본부_20041220_상반기_2005년도급내역서_중부지역본부(2006년-051228)_공사_응집용교반기_원일기계_조달청 10" xfId="2279"/>
    <cellStyle name="_경남지역본부_20041220_상반기_2005년도급내역서_중부지역본부(2006년-051228)_공사_응집용교반기_원일기계_조달청 2" xfId="2280"/>
    <cellStyle name="_경남지역본부_20041220_상반기_2005년도급내역서_중부지역본부(2006년-051228)_공사_응집용교반기_원일기계_조달청 3" xfId="2281"/>
    <cellStyle name="_경남지역본부_20041220_상반기_2005년도급내역서_중부지역본부(2006년-051228)_공사_응집용교반기_원일기계_조달청 4" xfId="2282"/>
    <cellStyle name="_경남지역본부_20041220_상반기_2005년도급내역서_중부지역본부(2006년-051228)_공사_응집용교반기_원일기계_조달청 5" xfId="2283"/>
    <cellStyle name="_경남지역본부_20041220_상반기_2005년도급내역서_중부지역본부(2006년-051228)_공사_응집용교반기_원일기계_조달청 6" xfId="2284"/>
    <cellStyle name="_경남지역본부_20041220_상반기_2005년도급내역서_중부지역본부(2006년-051228)_공사_응집용교반기_원일기계_조달청 7" xfId="2285"/>
    <cellStyle name="_경남지역본부_20041220_상반기_2005년도급내역서_중부지역본부(2006년-051228)_공사_응집용교반기_원일기계_조달청 8" xfId="2286"/>
    <cellStyle name="_경남지역본부_20041220_상반기_2005년도급내역서_중부지역본부(2006년-051228)_공사_응집용교반기_원일기계_조달청 9" xfId="2287"/>
    <cellStyle name="_경남지역본부_20041220_상반기_2005년도급내역서_중부지역본부(2006년-051228)_공사_응집용교반기_원일기계_조달청_설치원가" xfId="2288"/>
    <cellStyle name="_경남지역본부_20041220_상반기_2005년도급내역서_중부지역본부(2006년-051228)_공사_응집용교반기_원일기계_조달청_설치원가 10" xfId="2289"/>
    <cellStyle name="_경남지역본부_20041220_상반기_2005년도급내역서_중부지역본부(2006년-051228)_공사_응집용교반기_원일기계_조달청_설치원가 2" xfId="2290"/>
    <cellStyle name="_경남지역본부_20041220_상반기_2005년도급내역서_중부지역본부(2006년-051228)_공사_응집용교반기_원일기계_조달청_설치원가 3" xfId="2291"/>
    <cellStyle name="_경남지역본부_20041220_상반기_2005년도급내역서_중부지역본부(2006년-051228)_공사_응집용교반기_원일기계_조달청_설치원가 4" xfId="2292"/>
    <cellStyle name="_경남지역본부_20041220_상반기_2005년도급내역서_중부지역본부(2006년-051228)_공사_응집용교반기_원일기계_조달청_설치원가 5" xfId="2293"/>
    <cellStyle name="_경남지역본부_20041220_상반기_2005년도급내역서_중부지역본부(2006년-051228)_공사_응집용교반기_원일기계_조달청_설치원가 6" xfId="2294"/>
    <cellStyle name="_경남지역본부_20041220_상반기_2005년도급내역서_중부지역본부(2006년-051228)_공사_응집용교반기_원일기계_조달청_설치원가 7" xfId="2295"/>
    <cellStyle name="_경남지역본부_20041220_상반기_2005년도급내역서_중부지역본부(2006년-051228)_공사_응집용교반기_원일기계_조달청_설치원가 8" xfId="2296"/>
    <cellStyle name="_경남지역본부_20041220_상반기_2005년도급내역서_중부지역본부(2006년-051228)_공사_응집용교반기_원일기계_조달청_설치원가 9" xfId="2297"/>
    <cellStyle name="_경남지역본부_20041220_상반기_2005년도급내역서_중부지역본부(2006년-051228)_공사_응집용교반기_원일기계_조달청_설치원가_청소년 승마운동 효과 측정 및 적정 프로그램 설계 연구용역" xfId="2298"/>
    <cellStyle name="_경남지역본부_20041220_상반기_2005년도급내역서_중부지역본부(2006년-051228)_공사_응집용교반기_원일기계_조달청_설치원가_한국경마의 질적도약을 위한 해외목장사업 타당성 조사 및 사업계획 수립 용역" xfId="2299"/>
    <cellStyle name="_경남지역본부_20041220_상반기_2005년도급내역서_중부지역본부(2006년-051228)_공사_응집용교반기_원일기계_조달청_설치원가_해외농업개발 농산물 물류 조사_한국농어촌공사" xfId="2300"/>
    <cellStyle name="_경남지역본부_20041220_상반기_2005년도급내역서_중부지역본부(2006년-051228)_공사_응집용교반기_원일기계_조달청_청소년 승마운동 효과 측정 및 적정 프로그램 설계 연구용역" xfId="2301"/>
    <cellStyle name="_경남지역본부_20041220_상반기_2005년도급내역서_중부지역본부(2006년-051228)_공사_응집용교반기_원일기계_조달청_한국경마의 질적도약을 위한 해외목장사업 타당성 조사 및 사업계획 수립 용역" xfId="2302"/>
    <cellStyle name="_경남지역본부_20041220_상반기_2005년도급내역서_중부지역본부(2006년-051228)_공사_응집용교반기_원일기계_조달청_해외농업개발 농산물 물류 조사_한국농어촌공사" xfId="2303"/>
    <cellStyle name="_경남지역본부_20041220_상반기_2005년도급내역서_중부지역본부(2006년-051228)_청소년 승마운동 효과 측정 및 적정 프로그램 설계 연구용역" xfId="2304"/>
    <cellStyle name="_경남지역본부_20041220_상반기_2005년도급내역서_중부지역본부(2006년-051228)_한국경마의 질적도약을 위한 해외목장사업 타당성 조사 및 사업계획 수립 용역" xfId="2305"/>
    <cellStyle name="_경남지역본부_20041220_상반기_2005년도급내역서_중부지역본부(2006년-051228)_해외농업개발 농산물 물류 조사_한국농어촌공사" xfId="2306"/>
    <cellStyle name="_경남지역본부_20041220_상반기_2005년도급내역서_중부지역본부(2006년-060102)" xfId="2307"/>
    <cellStyle name="_경남지역본부_20041220_상반기_2005년도급내역서_중부지역본부(2006년-060102) 10" xfId="2308"/>
    <cellStyle name="_경남지역본부_20041220_상반기_2005년도급내역서_중부지역본부(2006년-060102) 2" xfId="2309"/>
    <cellStyle name="_경남지역본부_20041220_상반기_2005년도급내역서_중부지역본부(2006년-060102) 3" xfId="2310"/>
    <cellStyle name="_경남지역본부_20041220_상반기_2005년도급내역서_중부지역본부(2006년-060102) 4" xfId="2311"/>
    <cellStyle name="_경남지역본부_20041220_상반기_2005년도급내역서_중부지역본부(2006년-060102) 5" xfId="2312"/>
    <cellStyle name="_경남지역본부_20041220_상반기_2005년도급내역서_중부지역본부(2006년-060102) 6" xfId="2313"/>
    <cellStyle name="_경남지역본부_20041220_상반기_2005년도급내역서_중부지역본부(2006년-060102) 7" xfId="2314"/>
    <cellStyle name="_경남지역본부_20041220_상반기_2005년도급내역서_중부지역본부(2006년-060102) 8" xfId="2315"/>
    <cellStyle name="_경남지역본부_20041220_상반기_2005년도급내역서_중부지역본부(2006년-060102) 9" xfId="2316"/>
    <cellStyle name="_경남지역본부_20041220_상반기_2005년도급내역서_중부지역본부(2006년-060102)_1. 기계환경분야(0709)" xfId="2317"/>
    <cellStyle name="_경남지역본부_20041220_상반기_2005년도급내역서_중부지역본부(2006년-060102)_1. 기계환경분야(0709) 10" xfId="2318"/>
    <cellStyle name="_경남지역본부_20041220_상반기_2005년도급내역서_중부지역본부(2006년-060102)_1. 기계환경분야(0709) 2" xfId="2319"/>
    <cellStyle name="_경남지역본부_20041220_상반기_2005년도급내역서_중부지역본부(2006년-060102)_1. 기계환경분야(0709) 3" xfId="2320"/>
    <cellStyle name="_경남지역본부_20041220_상반기_2005년도급내역서_중부지역본부(2006년-060102)_1. 기계환경분야(0709) 4" xfId="2321"/>
    <cellStyle name="_경남지역본부_20041220_상반기_2005년도급내역서_중부지역본부(2006년-060102)_1. 기계환경분야(0709) 5" xfId="2322"/>
    <cellStyle name="_경남지역본부_20041220_상반기_2005년도급내역서_중부지역본부(2006년-060102)_1. 기계환경분야(0709) 6" xfId="2323"/>
    <cellStyle name="_경남지역본부_20041220_상반기_2005년도급내역서_중부지역본부(2006년-060102)_1. 기계환경분야(0709) 7" xfId="2324"/>
    <cellStyle name="_경남지역본부_20041220_상반기_2005년도급내역서_중부지역본부(2006년-060102)_1. 기계환경분야(0709) 8" xfId="2325"/>
    <cellStyle name="_경남지역본부_20041220_상반기_2005년도급내역서_중부지역본부(2006년-060102)_1. 기계환경분야(0709) 9" xfId="2326"/>
    <cellStyle name="_경남지역본부_20041220_상반기_2005년도급내역서_중부지역본부(2006년-060102)_1. 기계환경분야(0709)_1. 기계환경분야(0709)" xfId="2327"/>
    <cellStyle name="_경남지역본부_20041220_상반기_2005년도급내역서_중부지역본부(2006년-060102)_1. 기계환경분야(0709)_1. 기계환경분야(0709) 10" xfId="2328"/>
    <cellStyle name="_경남지역본부_20041220_상반기_2005년도급내역서_중부지역본부(2006년-060102)_1. 기계환경분야(0709)_1. 기계환경분야(0709) 2" xfId="2329"/>
    <cellStyle name="_경남지역본부_20041220_상반기_2005년도급내역서_중부지역본부(2006년-060102)_1. 기계환경분야(0709)_1. 기계환경분야(0709) 3" xfId="2330"/>
    <cellStyle name="_경남지역본부_20041220_상반기_2005년도급내역서_중부지역본부(2006년-060102)_1. 기계환경분야(0709)_1. 기계환경분야(0709) 4" xfId="2331"/>
    <cellStyle name="_경남지역본부_20041220_상반기_2005년도급내역서_중부지역본부(2006년-060102)_1. 기계환경분야(0709)_1. 기계환경분야(0709) 5" xfId="2332"/>
    <cellStyle name="_경남지역본부_20041220_상반기_2005년도급내역서_중부지역본부(2006년-060102)_1. 기계환경분야(0709)_1. 기계환경분야(0709) 6" xfId="2333"/>
    <cellStyle name="_경남지역본부_20041220_상반기_2005년도급내역서_중부지역본부(2006년-060102)_1. 기계환경분야(0709)_1. 기계환경분야(0709) 7" xfId="2334"/>
    <cellStyle name="_경남지역본부_20041220_상반기_2005년도급내역서_중부지역본부(2006년-060102)_1. 기계환경분야(0709)_1. 기계환경분야(0709) 8" xfId="2335"/>
    <cellStyle name="_경남지역본부_20041220_상반기_2005년도급내역서_중부지역본부(2006년-060102)_1. 기계환경분야(0709)_1. 기계환경분야(0709) 9" xfId="2336"/>
    <cellStyle name="_경남지역본부_20041220_상반기_2005년도급내역서_중부지역본부(2006년-060102)_1. 기계환경분야(0709)_1. 기계환경분야(0709)_공사_응집용교반기_원일기계_조달청" xfId="2337"/>
    <cellStyle name="_경남지역본부_20041220_상반기_2005년도급내역서_중부지역본부(2006년-060102)_1. 기계환경분야(0709)_1. 기계환경분야(0709)_공사_응집용교반기_원일기계_조달청 10" xfId="2338"/>
    <cellStyle name="_경남지역본부_20041220_상반기_2005년도급내역서_중부지역본부(2006년-060102)_1. 기계환경분야(0709)_1. 기계환경분야(0709)_공사_응집용교반기_원일기계_조달청 2" xfId="2339"/>
    <cellStyle name="_경남지역본부_20041220_상반기_2005년도급내역서_중부지역본부(2006년-060102)_1. 기계환경분야(0709)_1. 기계환경분야(0709)_공사_응집용교반기_원일기계_조달청 3" xfId="2340"/>
    <cellStyle name="_경남지역본부_20041220_상반기_2005년도급내역서_중부지역본부(2006년-060102)_1. 기계환경분야(0709)_1. 기계환경분야(0709)_공사_응집용교반기_원일기계_조달청 4" xfId="2341"/>
    <cellStyle name="_경남지역본부_20041220_상반기_2005년도급내역서_중부지역본부(2006년-060102)_1. 기계환경분야(0709)_1. 기계환경분야(0709)_공사_응집용교반기_원일기계_조달청 5" xfId="2342"/>
    <cellStyle name="_경남지역본부_20041220_상반기_2005년도급내역서_중부지역본부(2006년-060102)_1. 기계환경분야(0709)_1. 기계환경분야(0709)_공사_응집용교반기_원일기계_조달청 6" xfId="2343"/>
    <cellStyle name="_경남지역본부_20041220_상반기_2005년도급내역서_중부지역본부(2006년-060102)_1. 기계환경분야(0709)_1. 기계환경분야(0709)_공사_응집용교반기_원일기계_조달청 7" xfId="2344"/>
    <cellStyle name="_경남지역본부_20041220_상반기_2005년도급내역서_중부지역본부(2006년-060102)_1. 기계환경분야(0709)_1. 기계환경분야(0709)_공사_응집용교반기_원일기계_조달청 8" xfId="2345"/>
    <cellStyle name="_경남지역본부_20041220_상반기_2005년도급내역서_중부지역본부(2006년-060102)_1. 기계환경분야(0709)_1. 기계환경분야(0709)_공사_응집용교반기_원일기계_조달청 9" xfId="2346"/>
    <cellStyle name="_경남지역본부_20041220_상반기_2005년도급내역서_중부지역본부(2006년-060102)_1. 기계환경분야(0709)_1. 기계환경분야(0709)_공사_응집용교반기_원일기계_조달청_설치원가" xfId="2347"/>
    <cellStyle name="_경남지역본부_20041220_상반기_2005년도급내역서_중부지역본부(2006년-060102)_1. 기계환경분야(0709)_1. 기계환경분야(0709)_공사_응집용교반기_원일기계_조달청_설치원가 10" xfId="2348"/>
    <cellStyle name="_경남지역본부_20041220_상반기_2005년도급내역서_중부지역본부(2006년-060102)_1. 기계환경분야(0709)_1. 기계환경분야(0709)_공사_응집용교반기_원일기계_조달청_설치원가 2" xfId="2349"/>
    <cellStyle name="_경남지역본부_20041220_상반기_2005년도급내역서_중부지역본부(2006년-060102)_1. 기계환경분야(0709)_1. 기계환경분야(0709)_공사_응집용교반기_원일기계_조달청_설치원가 3" xfId="2350"/>
    <cellStyle name="_경남지역본부_20041220_상반기_2005년도급내역서_중부지역본부(2006년-060102)_1. 기계환경분야(0709)_1. 기계환경분야(0709)_공사_응집용교반기_원일기계_조달청_설치원가 4" xfId="2351"/>
    <cellStyle name="_경남지역본부_20041220_상반기_2005년도급내역서_중부지역본부(2006년-060102)_1. 기계환경분야(0709)_1. 기계환경분야(0709)_공사_응집용교반기_원일기계_조달청_설치원가 5" xfId="2352"/>
    <cellStyle name="_경남지역본부_20041220_상반기_2005년도급내역서_중부지역본부(2006년-060102)_1. 기계환경분야(0709)_1. 기계환경분야(0709)_공사_응집용교반기_원일기계_조달청_설치원가 6" xfId="2353"/>
    <cellStyle name="_경남지역본부_20041220_상반기_2005년도급내역서_중부지역본부(2006년-060102)_1. 기계환경분야(0709)_1. 기계환경분야(0709)_공사_응집용교반기_원일기계_조달청_설치원가 7" xfId="2354"/>
    <cellStyle name="_경남지역본부_20041220_상반기_2005년도급내역서_중부지역본부(2006년-060102)_1. 기계환경분야(0709)_1. 기계환경분야(0709)_공사_응집용교반기_원일기계_조달청_설치원가 8" xfId="2355"/>
    <cellStyle name="_경남지역본부_20041220_상반기_2005년도급내역서_중부지역본부(2006년-060102)_1. 기계환경분야(0709)_1. 기계환경분야(0709)_공사_응집용교반기_원일기계_조달청_설치원가 9" xfId="2356"/>
    <cellStyle name="_경남지역본부_20041220_상반기_2005년도급내역서_중부지역본부(2006년-060102)_1. 기계환경분야(0709)_1. 기계환경분야(0709)_공사_응집용교반기_원일기계_조달청_설치원가_청소년 승마운동 효과 측정 및 적정 프로그램 설계 연구용역" xfId="2357"/>
    <cellStyle name="_경남지역본부_20041220_상반기_2005년도급내역서_중부지역본부(2006년-060102)_1. 기계환경분야(0709)_1. 기계환경분야(0709)_공사_응집용교반기_원일기계_조달청_설치원가_한국경마의 질적도약을 위한 해외목장사업 타당성 조사 및 사업계획 수립 용역" xfId="2358"/>
    <cellStyle name="_경남지역본부_20041220_상반기_2005년도급내역서_중부지역본부(2006년-060102)_1. 기계환경분야(0709)_1. 기계환경분야(0709)_공사_응집용교반기_원일기계_조달청_설치원가_해외농업개발 농산물 물류 조사_한국농어촌공사" xfId="2359"/>
    <cellStyle name="_경남지역본부_20041220_상반기_2005년도급내역서_중부지역본부(2006년-060102)_1. 기계환경분야(0709)_1. 기계환경분야(0709)_공사_응집용교반기_원일기계_조달청_청소년 승마운동 효과 측정 및 적정 프로그램 설계 연구용역" xfId="2360"/>
    <cellStyle name="_경남지역본부_20041220_상반기_2005년도급내역서_중부지역본부(2006년-060102)_1. 기계환경분야(0709)_1. 기계환경분야(0709)_공사_응집용교반기_원일기계_조달청_한국경마의 질적도약을 위한 해외목장사업 타당성 조사 및 사업계획 수립 용역" xfId="2361"/>
    <cellStyle name="_경남지역본부_20041220_상반기_2005년도급내역서_중부지역본부(2006년-060102)_1. 기계환경분야(0709)_1. 기계환경분야(0709)_공사_응집용교반기_원일기계_조달청_해외농업개발 농산물 물류 조사_한국농어촌공사" xfId="2362"/>
    <cellStyle name="_경남지역본부_20041220_상반기_2005년도급내역서_중부지역본부(2006년-060102)_1. 기계환경분야(0709)_1. 기계환경분야(0709)_청소년 승마운동 효과 측정 및 적정 프로그램 설계 연구용역" xfId="2363"/>
    <cellStyle name="_경남지역본부_20041220_상반기_2005년도급내역서_중부지역본부(2006년-060102)_1. 기계환경분야(0709)_1. 기계환경분야(0709)_한국경마의 질적도약을 위한 해외목장사업 타당성 조사 및 사업계획 수립 용역" xfId="2364"/>
    <cellStyle name="_경남지역본부_20041220_상반기_2005년도급내역서_중부지역본부(2006년-060102)_1. 기계환경분야(0709)_1. 기계환경분야(0709)_해외농업개발 농산물 물류 조사_한국농어촌공사" xfId="2365"/>
    <cellStyle name="_경남지역본부_20041220_상반기_2005년도급내역서_중부지역본부(2006년-060102)_1. 기계환경분야(0709)_1. 기계환경분야(제조)" xfId="2366"/>
    <cellStyle name="_경남지역본부_20041220_상반기_2005년도급내역서_중부지역본부(2006년-060102)_1. 기계환경분야(0709)_1. 기계환경분야(제조) 10" xfId="2367"/>
    <cellStyle name="_경남지역본부_20041220_상반기_2005년도급내역서_중부지역본부(2006년-060102)_1. 기계환경분야(0709)_1. 기계환경분야(제조) 2" xfId="2368"/>
    <cellStyle name="_경남지역본부_20041220_상반기_2005년도급내역서_중부지역본부(2006년-060102)_1. 기계환경분야(0709)_1. 기계환경분야(제조) 3" xfId="2369"/>
    <cellStyle name="_경남지역본부_20041220_상반기_2005년도급내역서_중부지역본부(2006년-060102)_1. 기계환경분야(0709)_1. 기계환경분야(제조) 4" xfId="2370"/>
    <cellStyle name="_경남지역본부_20041220_상반기_2005년도급내역서_중부지역본부(2006년-060102)_1. 기계환경분야(0709)_1. 기계환경분야(제조) 5" xfId="2371"/>
    <cellStyle name="_경남지역본부_20041220_상반기_2005년도급내역서_중부지역본부(2006년-060102)_1. 기계환경분야(0709)_1. 기계환경분야(제조) 6" xfId="2372"/>
    <cellStyle name="_경남지역본부_20041220_상반기_2005년도급내역서_중부지역본부(2006년-060102)_1. 기계환경분야(0709)_1. 기계환경분야(제조) 7" xfId="2373"/>
    <cellStyle name="_경남지역본부_20041220_상반기_2005년도급내역서_중부지역본부(2006년-060102)_1. 기계환경분야(0709)_1. 기계환경분야(제조) 8" xfId="2374"/>
    <cellStyle name="_경남지역본부_20041220_상반기_2005년도급내역서_중부지역본부(2006년-060102)_1. 기계환경분야(0709)_1. 기계환경분야(제조) 9" xfId="2375"/>
    <cellStyle name="_경남지역본부_20041220_상반기_2005년도급내역서_중부지역본부(2006년-060102)_1. 기계환경분야(0709)_1. 기계환경분야(제조)_공사_응집용교반기_원일기계_조달청" xfId="2376"/>
    <cellStyle name="_경남지역본부_20041220_상반기_2005년도급내역서_중부지역본부(2006년-060102)_1. 기계환경분야(0709)_1. 기계환경분야(제조)_공사_응집용교반기_원일기계_조달청 10" xfId="2377"/>
    <cellStyle name="_경남지역본부_20041220_상반기_2005년도급내역서_중부지역본부(2006년-060102)_1. 기계환경분야(0709)_1. 기계환경분야(제조)_공사_응집용교반기_원일기계_조달청 2" xfId="2378"/>
    <cellStyle name="_경남지역본부_20041220_상반기_2005년도급내역서_중부지역본부(2006년-060102)_1. 기계환경분야(0709)_1. 기계환경분야(제조)_공사_응집용교반기_원일기계_조달청 3" xfId="2379"/>
    <cellStyle name="_경남지역본부_20041220_상반기_2005년도급내역서_중부지역본부(2006년-060102)_1. 기계환경분야(0709)_1. 기계환경분야(제조)_공사_응집용교반기_원일기계_조달청 4" xfId="2380"/>
    <cellStyle name="_경남지역본부_20041220_상반기_2005년도급내역서_중부지역본부(2006년-060102)_1. 기계환경분야(0709)_1. 기계환경분야(제조)_공사_응집용교반기_원일기계_조달청 5" xfId="2381"/>
    <cellStyle name="_경남지역본부_20041220_상반기_2005년도급내역서_중부지역본부(2006년-060102)_1. 기계환경분야(0709)_1. 기계환경분야(제조)_공사_응집용교반기_원일기계_조달청 6" xfId="2382"/>
    <cellStyle name="_경남지역본부_20041220_상반기_2005년도급내역서_중부지역본부(2006년-060102)_1. 기계환경분야(0709)_1. 기계환경분야(제조)_공사_응집용교반기_원일기계_조달청 7" xfId="2383"/>
    <cellStyle name="_경남지역본부_20041220_상반기_2005년도급내역서_중부지역본부(2006년-060102)_1. 기계환경분야(0709)_1. 기계환경분야(제조)_공사_응집용교반기_원일기계_조달청 8" xfId="2384"/>
    <cellStyle name="_경남지역본부_20041220_상반기_2005년도급내역서_중부지역본부(2006년-060102)_1. 기계환경분야(0709)_1. 기계환경분야(제조)_공사_응집용교반기_원일기계_조달청 9" xfId="2385"/>
    <cellStyle name="_경남지역본부_20041220_상반기_2005년도급내역서_중부지역본부(2006년-060102)_1. 기계환경분야(0709)_1. 기계환경분야(제조)_공사_응집용교반기_원일기계_조달청_설치원가" xfId="2386"/>
    <cellStyle name="_경남지역본부_20041220_상반기_2005년도급내역서_중부지역본부(2006년-060102)_1. 기계환경분야(0709)_1. 기계환경분야(제조)_공사_응집용교반기_원일기계_조달청_설치원가 10" xfId="2387"/>
    <cellStyle name="_경남지역본부_20041220_상반기_2005년도급내역서_중부지역본부(2006년-060102)_1. 기계환경분야(0709)_1. 기계환경분야(제조)_공사_응집용교반기_원일기계_조달청_설치원가 2" xfId="2388"/>
    <cellStyle name="_경남지역본부_20041220_상반기_2005년도급내역서_중부지역본부(2006년-060102)_1. 기계환경분야(0709)_1. 기계환경분야(제조)_공사_응집용교반기_원일기계_조달청_설치원가 3" xfId="2389"/>
    <cellStyle name="_경남지역본부_20041220_상반기_2005년도급내역서_중부지역본부(2006년-060102)_1. 기계환경분야(0709)_1. 기계환경분야(제조)_공사_응집용교반기_원일기계_조달청_설치원가 4" xfId="2390"/>
    <cellStyle name="_경남지역본부_20041220_상반기_2005년도급내역서_중부지역본부(2006년-060102)_1. 기계환경분야(0709)_1. 기계환경분야(제조)_공사_응집용교반기_원일기계_조달청_설치원가 5" xfId="2391"/>
    <cellStyle name="_경남지역본부_20041220_상반기_2005년도급내역서_중부지역본부(2006년-060102)_1. 기계환경분야(0709)_1. 기계환경분야(제조)_공사_응집용교반기_원일기계_조달청_설치원가 6" xfId="2392"/>
    <cellStyle name="_경남지역본부_20041220_상반기_2005년도급내역서_중부지역본부(2006년-060102)_1. 기계환경분야(0709)_1. 기계환경분야(제조)_공사_응집용교반기_원일기계_조달청_설치원가 7" xfId="2393"/>
    <cellStyle name="_경남지역본부_20041220_상반기_2005년도급내역서_중부지역본부(2006년-060102)_1. 기계환경분야(0709)_1. 기계환경분야(제조)_공사_응집용교반기_원일기계_조달청_설치원가 8" xfId="2394"/>
    <cellStyle name="_경남지역본부_20041220_상반기_2005년도급내역서_중부지역본부(2006년-060102)_1. 기계환경분야(0709)_1. 기계환경분야(제조)_공사_응집용교반기_원일기계_조달청_설치원가 9" xfId="2395"/>
    <cellStyle name="_경남지역본부_20041220_상반기_2005년도급내역서_중부지역본부(2006년-060102)_1. 기계환경분야(0709)_1. 기계환경분야(제조)_공사_응집용교반기_원일기계_조달청_설치원가_청소년 승마운동 효과 측정 및 적정 프로그램 설계 연구용역" xfId="2396"/>
    <cellStyle name="_경남지역본부_20041220_상반기_2005년도급내역서_중부지역본부(2006년-060102)_1. 기계환경분야(0709)_1. 기계환경분야(제조)_공사_응집용교반기_원일기계_조달청_설치원가_한국경마의 질적도약을 위한 해외목장사업 타당성 조사 및 사업계획 수립 용역" xfId="2397"/>
    <cellStyle name="_경남지역본부_20041220_상반기_2005년도급내역서_중부지역본부(2006년-060102)_1. 기계환경분야(0709)_1. 기계환경분야(제조)_공사_응집용교반기_원일기계_조달청_설치원가_해외농업개발 농산물 물류 조사_한국농어촌공사" xfId="2398"/>
    <cellStyle name="_경남지역본부_20041220_상반기_2005년도급내역서_중부지역본부(2006년-060102)_1. 기계환경분야(0709)_1. 기계환경분야(제조)_공사_응집용교반기_원일기계_조달청_청소년 승마운동 효과 측정 및 적정 프로그램 설계 연구용역" xfId="2399"/>
    <cellStyle name="_경남지역본부_20041220_상반기_2005년도급내역서_중부지역본부(2006년-060102)_1. 기계환경분야(0709)_1. 기계환경분야(제조)_공사_응집용교반기_원일기계_조달청_한국경마의 질적도약을 위한 해외목장사업 타당성 조사 및 사업계획 수립 용역" xfId="2400"/>
    <cellStyle name="_경남지역본부_20041220_상반기_2005년도급내역서_중부지역본부(2006년-060102)_1. 기계환경분야(0709)_1. 기계환경분야(제조)_공사_응집용교반기_원일기계_조달청_해외농업개발 농산물 물류 조사_한국농어촌공사" xfId="2401"/>
    <cellStyle name="_경남지역본부_20041220_상반기_2005년도급내역서_중부지역본부(2006년-060102)_1. 기계환경분야(0709)_1. 기계환경분야(제조)_청소년 승마운동 효과 측정 및 적정 프로그램 설계 연구용역" xfId="2402"/>
    <cellStyle name="_경남지역본부_20041220_상반기_2005년도급내역서_중부지역본부(2006년-060102)_1. 기계환경분야(0709)_1. 기계환경분야(제조)_한국경마의 질적도약을 위한 해외목장사업 타당성 조사 및 사업계획 수립 용역" xfId="2403"/>
    <cellStyle name="_경남지역본부_20041220_상반기_2005년도급내역서_중부지역본부(2006년-060102)_1. 기계환경분야(0709)_1. 기계환경분야(제조)_해외농업개발 농산물 물류 조사_한국농어촌공사" xfId="2404"/>
    <cellStyle name="_경남지역본부_20041220_상반기_2005년도급내역서_중부지역본부(2006년-060102)_1. 기계환경분야(0709)_공사_응집용교반기_원일기계_조달청" xfId="2405"/>
    <cellStyle name="_경남지역본부_20041220_상반기_2005년도급내역서_중부지역본부(2006년-060102)_1. 기계환경분야(0709)_공사_응집용교반기_원일기계_조달청 10" xfId="2406"/>
    <cellStyle name="_경남지역본부_20041220_상반기_2005년도급내역서_중부지역본부(2006년-060102)_1. 기계환경분야(0709)_공사_응집용교반기_원일기계_조달청 2" xfId="2407"/>
    <cellStyle name="_경남지역본부_20041220_상반기_2005년도급내역서_중부지역본부(2006년-060102)_1. 기계환경분야(0709)_공사_응집용교반기_원일기계_조달청 3" xfId="2408"/>
    <cellStyle name="_경남지역본부_20041220_상반기_2005년도급내역서_중부지역본부(2006년-060102)_1. 기계환경분야(0709)_공사_응집용교반기_원일기계_조달청 4" xfId="2409"/>
    <cellStyle name="_경남지역본부_20041220_상반기_2005년도급내역서_중부지역본부(2006년-060102)_1. 기계환경분야(0709)_공사_응집용교반기_원일기계_조달청 5" xfId="2410"/>
    <cellStyle name="_경남지역본부_20041220_상반기_2005년도급내역서_중부지역본부(2006년-060102)_1. 기계환경분야(0709)_공사_응집용교반기_원일기계_조달청 6" xfId="2411"/>
    <cellStyle name="_경남지역본부_20041220_상반기_2005년도급내역서_중부지역본부(2006년-060102)_1. 기계환경분야(0709)_공사_응집용교반기_원일기계_조달청 7" xfId="2412"/>
    <cellStyle name="_경남지역본부_20041220_상반기_2005년도급내역서_중부지역본부(2006년-060102)_1. 기계환경분야(0709)_공사_응집용교반기_원일기계_조달청 8" xfId="2413"/>
    <cellStyle name="_경남지역본부_20041220_상반기_2005년도급내역서_중부지역본부(2006년-060102)_1. 기계환경분야(0709)_공사_응집용교반기_원일기계_조달청 9" xfId="2414"/>
    <cellStyle name="_경남지역본부_20041220_상반기_2005년도급내역서_중부지역본부(2006년-060102)_1. 기계환경분야(0709)_공사_응집용교반기_원일기계_조달청_설치원가" xfId="2415"/>
    <cellStyle name="_경남지역본부_20041220_상반기_2005년도급내역서_중부지역본부(2006년-060102)_1. 기계환경분야(0709)_공사_응집용교반기_원일기계_조달청_설치원가 10" xfId="2416"/>
    <cellStyle name="_경남지역본부_20041220_상반기_2005년도급내역서_중부지역본부(2006년-060102)_1. 기계환경분야(0709)_공사_응집용교반기_원일기계_조달청_설치원가 2" xfId="2417"/>
    <cellStyle name="_경남지역본부_20041220_상반기_2005년도급내역서_중부지역본부(2006년-060102)_1. 기계환경분야(0709)_공사_응집용교반기_원일기계_조달청_설치원가 3" xfId="2418"/>
    <cellStyle name="_경남지역본부_20041220_상반기_2005년도급내역서_중부지역본부(2006년-060102)_1. 기계환경분야(0709)_공사_응집용교반기_원일기계_조달청_설치원가 4" xfId="2419"/>
    <cellStyle name="_경남지역본부_20041220_상반기_2005년도급내역서_중부지역본부(2006년-060102)_1. 기계환경분야(0709)_공사_응집용교반기_원일기계_조달청_설치원가 5" xfId="2420"/>
    <cellStyle name="_경남지역본부_20041220_상반기_2005년도급내역서_중부지역본부(2006년-060102)_1. 기계환경분야(0709)_공사_응집용교반기_원일기계_조달청_설치원가 6" xfId="2421"/>
    <cellStyle name="_경남지역본부_20041220_상반기_2005년도급내역서_중부지역본부(2006년-060102)_1. 기계환경분야(0709)_공사_응집용교반기_원일기계_조달청_설치원가 7" xfId="2422"/>
    <cellStyle name="_경남지역본부_20041220_상반기_2005년도급내역서_중부지역본부(2006년-060102)_1. 기계환경분야(0709)_공사_응집용교반기_원일기계_조달청_설치원가 8" xfId="2423"/>
    <cellStyle name="_경남지역본부_20041220_상반기_2005년도급내역서_중부지역본부(2006년-060102)_1. 기계환경분야(0709)_공사_응집용교반기_원일기계_조달청_설치원가 9" xfId="2424"/>
    <cellStyle name="_경남지역본부_20041220_상반기_2005년도급내역서_중부지역본부(2006년-060102)_1. 기계환경분야(0709)_공사_응집용교반기_원일기계_조달청_설치원가_청소년 승마운동 효과 측정 및 적정 프로그램 설계 연구용역" xfId="2425"/>
    <cellStyle name="_경남지역본부_20041220_상반기_2005년도급내역서_중부지역본부(2006년-060102)_1. 기계환경분야(0709)_공사_응집용교반기_원일기계_조달청_설치원가_한국경마의 질적도약을 위한 해외목장사업 타당성 조사 및 사업계획 수립 용역" xfId="2426"/>
    <cellStyle name="_경남지역본부_20041220_상반기_2005년도급내역서_중부지역본부(2006년-060102)_1. 기계환경분야(0709)_공사_응집용교반기_원일기계_조달청_설치원가_해외농업개발 농산물 물류 조사_한국농어촌공사" xfId="2427"/>
    <cellStyle name="_경남지역본부_20041220_상반기_2005년도급내역서_중부지역본부(2006년-060102)_1. 기계환경분야(0709)_공사_응집용교반기_원일기계_조달청_청소년 승마운동 효과 측정 및 적정 프로그램 설계 연구용역" xfId="2428"/>
    <cellStyle name="_경남지역본부_20041220_상반기_2005년도급내역서_중부지역본부(2006년-060102)_1. 기계환경분야(0709)_공사_응집용교반기_원일기계_조달청_한국경마의 질적도약을 위한 해외목장사업 타당성 조사 및 사업계획 수립 용역" xfId="2429"/>
    <cellStyle name="_경남지역본부_20041220_상반기_2005년도급내역서_중부지역본부(2006년-060102)_1. 기계환경분야(0709)_공사_응집용교반기_원일기계_조달청_해외농업개발 농산물 물류 조사_한국농어촌공사" xfId="2430"/>
    <cellStyle name="_경남지역본부_20041220_상반기_2005년도급내역서_중부지역본부(2006년-060102)_1. 기계환경분야(0709)_청소년 승마운동 효과 측정 및 적정 프로그램 설계 연구용역" xfId="2431"/>
    <cellStyle name="_경남지역본부_20041220_상반기_2005년도급내역서_중부지역본부(2006년-060102)_1. 기계환경분야(0709)_한국경마의 질적도약을 위한 해외목장사업 타당성 조사 및 사업계획 수립 용역" xfId="2432"/>
    <cellStyle name="_경남지역본부_20041220_상반기_2005년도급내역서_중부지역본부(2006년-060102)_1. 기계환경분야(0709)_해외농업개발 농산물 물류 조사_한국농어촌공사" xfId="2433"/>
    <cellStyle name="_경남지역본부_20041220_상반기_2005년도급내역서_중부지역본부(2006년-060102)_공사_응집용교반기_원일기계_조달청" xfId="2434"/>
    <cellStyle name="_경남지역본부_20041220_상반기_2005년도급내역서_중부지역본부(2006년-060102)_공사_응집용교반기_원일기계_조달청 10" xfId="2435"/>
    <cellStyle name="_경남지역본부_20041220_상반기_2005년도급내역서_중부지역본부(2006년-060102)_공사_응집용교반기_원일기계_조달청 2" xfId="2436"/>
    <cellStyle name="_경남지역본부_20041220_상반기_2005년도급내역서_중부지역본부(2006년-060102)_공사_응집용교반기_원일기계_조달청 3" xfId="2437"/>
    <cellStyle name="_경남지역본부_20041220_상반기_2005년도급내역서_중부지역본부(2006년-060102)_공사_응집용교반기_원일기계_조달청 4" xfId="2438"/>
    <cellStyle name="_경남지역본부_20041220_상반기_2005년도급내역서_중부지역본부(2006년-060102)_공사_응집용교반기_원일기계_조달청 5" xfId="2439"/>
    <cellStyle name="_경남지역본부_20041220_상반기_2005년도급내역서_중부지역본부(2006년-060102)_공사_응집용교반기_원일기계_조달청 6" xfId="2440"/>
    <cellStyle name="_경남지역본부_20041220_상반기_2005년도급내역서_중부지역본부(2006년-060102)_공사_응집용교반기_원일기계_조달청 7" xfId="2441"/>
    <cellStyle name="_경남지역본부_20041220_상반기_2005년도급내역서_중부지역본부(2006년-060102)_공사_응집용교반기_원일기계_조달청 8" xfId="2442"/>
    <cellStyle name="_경남지역본부_20041220_상반기_2005년도급내역서_중부지역본부(2006년-060102)_공사_응집용교반기_원일기계_조달청 9" xfId="2443"/>
    <cellStyle name="_경남지역본부_20041220_상반기_2005년도급내역서_중부지역본부(2006년-060102)_공사_응집용교반기_원일기계_조달청_설치원가" xfId="2444"/>
    <cellStyle name="_경남지역본부_20041220_상반기_2005년도급내역서_중부지역본부(2006년-060102)_공사_응집용교반기_원일기계_조달청_설치원가 10" xfId="2445"/>
    <cellStyle name="_경남지역본부_20041220_상반기_2005년도급내역서_중부지역본부(2006년-060102)_공사_응집용교반기_원일기계_조달청_설치원가 2" xfId="2446"/>
    <cellStyle name="_경남지역본부_20041220_상반기_2005년도급내역서_중부지역본부(2006년-060102)_공사_응집용교반기_원일기계_조달청_설치원가 3" xfId="2447"/>
    <cellStyle name="_경남지역본부_20041220_상반기_2005년도급내역서_중부지역본부(2006년-060102)_공사_응집용교반기_원일기계_조달청_설치원가 4" xfId="2448"/>
    <cellStyle name="_경남지역본부_20041220_상반기_2005년도급내역서_중부지역본부(2006년-060102)_공사_응집용교반기_원일기계_조달청_설치원가 5" xfId="2449"/>
    <cellStyle name="_경남지역본부_20041220_상반기_2005년도급내역서_중부지역본부(2006년-060102)_공사_응집용교반기_원일기계_조달청_설치원가 6" xfId="2450"/>
    <cellStyle name="_경남지역본부_20041220_상반기_2005년도급내역서_중부지역본부(2006년-060102)_공사_응집용교반기_원일기계_조달청_설치원가 7" xfId="2451"/>
    <cellStyle name="_경남지역본부_20041220_상반기_2005년도급내역서_중부지역본부(2006년-060102)_공사_응집용교반기_원일기계_조달청_설치원가 8" xfId="2452"/>
    <cellStyle name="_경남지역본부_20041220_상반기_2005년도급내역서_중부지역본부(2006년-060102)_공사_응집용교반기_원일기계_조달청_설치원가 9" xfId="2453"/>
    <cellStyle name="_경남지역본부_20041220_상반기_2005년도급내역서_중부지역본부(2006년-060102)_공사_응집용교반기_원일기계_조달청_설치원가_청소년 승마운동 효과 측정 및 적정 프로그램 설계 연구용역" xfId="2454"/>
    <cellStyle name="_경남지역본부_20041220_상반기_2005년도급내역서_중부지역본부(2006년-060102)_공사_응집용교반기_원일기계_조달청_설치원가_한국경마의 질적도약을 위한 해외목장사업 타당성 조사 및 사업계획 수립 용역" xfId="2455"/>
    <cellStyle name="_경남지역본부_20041220_상반기_2005년도급내역서_중부지역본부(2006년-060102)_공사_응집용교반기_원일기계_조달청_설치원가_해외농업개발 농산물 물류 조사_한국농어촌공사" xfId="2456"/>
    <cellStyle name="_경남지역본부_20041220_상반기_2005년도급내역서_중부지역본부(2006년-060102)_공사_응집용교반기_원일기계_조달청_청소년 승마운동 효과 측정 및 적정 프로그램 설계 연구용역" xfId="2457"/>
    <cellStyle name="_경남지역본부_20041220_상반기_2005년도급내역서_중부지역본부(2006년-060102)_공사_응집용교반기_원일기계_조달청_한국경마의 질적도약을 위한 해외목장사업 타당성 조사 및 사업계획 수립 용역" xfId="2458"/>
    <cellStyle name="_경남지역본부_20041220_상반기_2005년도급내역서_중부지역본부(2006년-060102)_공사_응집용교반기_원일기계_조달청_해외농업개발 농산물 물류 조사_한국농어촌공사" xfId="2459"/>
    <cellStyle name="_경남지역본부_20041220_상반기_2005년도급내역서_중부지역본부(2006년-060102)_청소년 승마운동 효과 측정 및 적정 프로그램 설계 연구용역" xfId="2460"/>
    <cellStyle name="_경남지역본부_20041220_상반기_2005년도급내역서_중부지역본부(2006년-060102)_한국경마의 질적도약을 위한 해외목장사업 타당성 조사 및 사업계획 수립 용역" xfId="2461"/>
    <cellStyle name="_경남지역본부_20041220_상반기_2005년도급내역서_중부지역본부(2006년-060102)_해외농업개발 농산물 물류 조사_한국농어촌공사" xfId="2462"/>
    <cellStyle name="_경남지역본부_20041220_상반기_2005년도급내역서_청소년 승마운동 효과 측정 및 적정 프로그램 설계 연구용역" xfId="2463"/>
    <cellStyle name="_경남지역본부_20041220_상반기_2005년도급내역서_한국경마의 질적도약을 위한 해외목장사업 타당성 조사 및 사업계획 수립 용역" xfId="2464"/>
    <cellStyle name="_경남지역본부_20041220_상반기_2005년도급내역서_해외농업개발 농산물 물류 조사_한국농어촌공사" xfId="2465"/>
    <cellStyle name="_경남지역본부_20041220_상반기_TTMS위탁수량(KHC)" xfId="3587"/>
    <cellStyle name="_경남지역본부_20041220_상반기_TTMS위탁수량(KHC) 10" xfId="3588"/>
    <cellStyle name="_경남지역본부_20041220_상반기_TTMS위탁수량(KHC) 2" xfId="3589"/>
    <cellStyle name="_경남지역본부_20041220_상반기_TTMS위탁수량(KHC) 3" xfId="3590"/>
    <cellStyle name="_경남지역본부_20041220_상반기_TTMS위탁수량(KHC) 4" xfId="3591"/>
    <cellStyle name="_경남지역본부_20041220_상반기_TTMS위탁수량(KHC) 5" xfId="3592"/>
    <cellStyle name="_경남지역본부_20041220_상반기_TTMS위탁수량(KHC) 6" xfId="3593"/>
    <cellStyle name="_경남지역본부_20041220_상반기_TTMS위탁수량(KHC) 7" xfId="3594"/>
    <cellStyle name="_경남지역본부_20041220_상반기_TTMS위탁수량(KHC) 8" xfId="3595"/>
    <cellStyle name="_경남지역본부_20041220_상반기_TTMS위탁수량(KHC) 9" xfId="3596"/>
    <cellStyle name="_경남지역본부_20041220_상반기_TTMS위탁수량(KHC)_1. 기계환경분야(0709)" xfId="3597"/>
    <cellStyle name="_경남지역본부_20041220_상반기_TTMS위탁수량(KHC)_1. 기계환경분야(0709) 10" xfId="3598"/>
    <cellStyle name="_경남지역본부_20041220_상반기_TTMS위탁수량(KHC)_1. 기계환경분야(0709) 2" xfId="3599"/>
    <cellStyle name="_경남지역본부_20041220_상반기_TTMS위탁수량(KHC)_1. 기계환경분야(0709) 3" xfId="3600"/>
    <cellStyle name="_경남지역본부_20041220_상반기_TTMS위탁수량(KHC)_1. 기계환경분야(0709) 4" xfId="3601"/>
    <cellStyle name="_경남지역본부_20041220_상반기_TTMS위탁수량(KHC)_1. 기계환경분야(0709) 5" xfId="3602"/>
    <cellStyle name="_경남지역본부_20041220_상반기_TTMS위탁수량(KHC)_1. 기계환경분야(0709) 6" xfId="3603"/>
    <cellStyle name="_경남지역본부_20041220_상반기_TTMS위탁수량(KHC)_1. 기계환경분야(0709) 7" xfId="3604"/>
    <cellStyle name="_경남지역본부_20041220_상반기_TTMS위탁수량(KHC)_1. 기계환경분야(0709) 8" xfId="3605"/>
    <cellStyle name="_경남지역본부_20041220_상반기_TTMS위탁수량(KHC)_1. 기계환경분야(0709) 9" xfId="3606"/>
    <cellStyle name="_경남지역본부_20041220_상반기_TTMS위탁수량(KHC)_1. 기계환경분야(0709)_1. 기계환경분야(0709)" xfId="3607"/>
    <cellStyle name="_경남지역본부_20041220_상반기_TTMS위탁수량(KHC)_1. 기계환경분야(0709)_1. 기계환경분야(0709) 10" xfId="3608"/>
    <cellStyle name="_경남지역본부_20041220_상반기_TTMS위탁수량(KHC)_1. 기계환경분야(0709)_1. 기계환경분야(0709) 2" xfId="3609"/>
    <cellStyle name="_경남지역본부_20041220_상반기_TTMS위탁수량(KHC)_1. 기계환경분야(0709)_1. 기계환경분야(0709) 3" xfId="3610"/>
    <cellStyle name="_경남지역본부_20041220_상반기_TTMS위탁수량(KHC)_1. 기계환경분야(0709)_1. 기계환경분야(0709) 4" xfId="3611"/>
    <cellStyle name="_경남지역본부_20041220_상반기_TTMS위탁수량(KHC)_1. 기계환경분야(0709)_1. 기계환경분야(0709) 5" xfId="3612"/>
    <cellStyle name="_경남지역본부_20041220_상반기_TTMS위탁수량(KHC)_1. 기계환경분야(0709)_1. 기계환경분야(0709) 6" xfId="3613"/>
    <cellStyle name="_경남지역본부_20041220_상반기_TTMS위탁수량(KHC)_1. 기계환경분야(0709)_1. 기계환경분야(0709) 7" xfId="3614"/>
    <cellStyle name="_경남지역본부_20041220_상반기_TTMS위탁수량(KHC)_1. 기계환경분야(0709)_1. 기계환경분야(0709) 8" xfId="3615"/>
    <cellStyle name="_경남지역본부_20041220_상반기_TTMS위탁수량(KHC)_1. 기계환경분야(0709)_1. 기계환경분야(0709) 9" xfId="3616"/>
    <cellStyle name="_경남지역본부_20041220_상반기_TTMS위탁수량(KHC)_1. 기계환경분야(0709)_1. 기계환경분야(0709)_공사_응집용교반기_원일기계_조달청" xfId="3617"/>
    <cellStyle name="_경남지역본부_20041220_상반기_TTMS위탁수량(KHC)_1. 기계환경분야(0709)_1. 기계환경분야(0709)_공사_응집용교반기_원일기계_조달청 10" xfId="3618"/>
    <cellStyle name="_경남지역본부_20041220_상반기_TTMS위탁수량(KHC)_1. 기계환경분야(0709)_1. 기계환경분야(0709)_공사_응집용교반기_원일기계_조달청 2" xfId="3619"/>
    <cellStyle name="_경남지역본부_20041220_상반기_TTMS위탁수량(KHC)_1. 기계환경분야(0709)_1. 기계환경분야(0709)_공사_응집용교반기_원일기계_조달청 3" xfId="3620"/>
    <cellStyle name="_경남지역본부_20041220_상반기_TTMS위탁수량(KHC)_1. 기계환경분야(0709)_1. 기계환경분야(0709)_공사_응집용교반기_원일기계_조달청 4" xfId="3621"/>
    <cellStyle name="_경남지역본부_20041220_상반기_TTMS위탁수량(KHC)_1. 기계환경분야(0709)_1. 기계환경분야(0709)_공사_응집용교반기_원일기계_조달청 5" xfId="3622"/>
    <cellStyle name="_경남지역본부_20041220_상반기_TTMS위탁수량(KHC)_1. 기계환경분야(0709)_1. 기계환경분야(0709)_공사_응집용교반기_원일기계_조달청 6" xfId="3623"/>
    <cellStyle name="_경남지역본부_20041220_상반기_TTMS위탁수량(KHC)_1. 기계환경분야(0709)_1. 기계환경분야(0709)_공사_응집용교반기_원일기계_조달청 7" xfId="3624"/>
    <cellStyle name="_경남지역본부_20041220_상반기_TTMS위탁수량(KHC)_1. 기계환경분야(0709)_1. 기계환경분야(0709)_공사_응집용교반기_원일기계_조달청 8" xfId="3625"/>
    <cellStyle name="_경남지역본부_20041220_상반기_TTMS위탁수량(KHC)_1. 기계환경분야(0709)_1. 기계환경분야(0709)_공사_응집용교반기_원일기계_조달청 9" xfId="3626"/>
    <cellStyle name="_경남지역본부_20041220_상반기_TTMS위탁수량(KHC)_1. 기계환경분야(0709)_1. 기계환경분야(0709)_공사_응집용교반기_원일기계_조달청_설치원가" xfId="3627"/>
    <cellStyle name="_경남지역본부_20041220_상반기_TTMS위탁수량(KHC)_1. 기계환경분야(0709)_1. 기계환경분야(0709)_공사_응집용교반기_원일기계_조달청_설치원가 10" xfId="3628"/>
    <cellStyle name="_경남지역본부_20041220_상반기_TTMS위탁수량(KHC)_1. 기계환경분야(0709)_1. 기계환경분야(0709)_공사_응집용교반기_원일기계_조달청_설치원가 2" xfId="3629"/>
    <cellStyle name="_경남지역본부_20041220_상반기_TTMS위탁수량(KHC)_1. 기계환경분야(0709)_1. 기계환경분야(0709)_공사_응집용교반기_원일기계_조달청_설치원가 3" xfId="3630"/>
    <cellStyle name="_경남지역본부_20041220_상반기_TTMS위탁수량(KHC)_1. 기계환경분야(0709)_1. 기계환경분야(0709)_공사_응집용교반기_원일기계_조달청_설치원가 4" xfId="3631"/>
    <cellStyle name="_경남지역본부_20041220_상반기_TTMS위탁수량(KHC)_1. 기계환경분야(0709)_1. 기계환경분야(0709)_공사_응집용교반기_원일기계_조달청_설치원가 5" xfId="3632"/>
    <cellStyle name="_경남지역본부_20041220_상반기_TTMS위탁수량(KHC)_1. 기계환경분야(0709)_1. 기계환경분야(0709)_공사_응집용교반기_원일기계_조달청_설치원가 6" xfId="3633"/>
    <cellStyle name="_경남지역본부_20041220_상반기_TTMS위탁수량(KHC)_1. 기계환경분야(0709)_1. 기계환경분야(0709)_공사_응집용교반기_원일기계_조달청_설치원가 7" xfId="3634"/>
    <cellStyle name="_경남지역본부_20041220_상반기_TTMS위탁수량(KHC)_1. 기계환경분야(0709)_1. 기계환경분야(0709)_공사_응집용교반기_원일기계_조달청_설치원가 8" xfId="3635"/>
    <cellStyle name="_경남지역본부_20041220_상반기_TTMS위탁수량(KHC)_1. 기계환경분야(0709)_1. 기계환경분야(0709)_공사_응집용교반기_원일기계_조달청_설치원가 9" xfId="3636"/>
    <cellStyle name="_경남지역본부_20041220_상반기_TTMS위탁수량(KHC)_1. 기계환경분야(0709)_1. 기계환경분야(0709)_공사_응집용교반기_원일기계_조달청_설치원가_청소년 승마운동 효과 측정 및 적정 프로그램 설계 연구용역" xfId="3637"/>
    <cellStyle name="_경남지역본부_20041220_상반기_TTMS위탁수량(KHC)_1. 기계환경분야(0709)_1. 기계환경분야(0709)_공사_응집용교반기_원일기계_조달청_설치원가_한국경마의 질적도약을 위한 해외목장사업 타당성 조사 및 사업계획 수립 용역" xfId="3638"/>
    <cellStyle name="_경남지역본부_20041220_상반기_TTMS위탁수량(KHC)_1. 기계환경분야(0709)_1. 기계환경분야(0709)_공사_응집용교반기_원일기계_조달청_설치원가_해외농업개발 농산물 물류 조사_한국농어촌공사" xfId="3639"/>
    <cellStyle name="_경남지역본부_20041220_상반기_TTMS위탁수량(KHC)_1. 기계환경분야(0709)_1. 기계환경분야(0709)_공사_응집용교반기_원일기계_조달청_청소년 승마운동 효과 측정 및 적정 프로그램 설계 연구용역" xfId="3640"/>
    <cellStyle name="_경남지역본부_20041220_상반기_TTMS위탁수량(KHC)_1. 기계환경분야(0709)_1. 기계환경분야(0709)_공사_응집용교반기_원일기계_조달청_한국경마의 질적도약을 위한 해외목장사업 타당성 조사 및 사업계획 수립 용역" xfId="3641"/>
    <cellStyle name="_경남지역본부_20041220_상반기_TTMS위탁수량(KHC)_1. 기계환경분야(0709)_1. 기계환경분야(0709)_공사_응집용교반기_원일기계_조달청_해외농업개발 농산물 물류 조사_한국농어촌공사" xfId="3642"/>
    <cellStyle name="_경남지역본부_20041220_상반기_TTMS위탁수량(KHC)_1. 기계환경분야(0709)_1. 기계환경분야(0709)_청소년 승마운동 효과 측정 및 적정 프로그램 설계 연구용역" xfId="3643"/>
    <cellStyle name="_경남지역본부_20041220_상반기_TTMS위탁수량(KHC)_1. 기계환경분야(0709)_1. 기계환경분야(0709)_한국경마의 질적도약을 위한 해외목장사업 타당성 조사 및 사업계획 수립 용역" xfId="3644"/>
    <cellStyle name="_경남지역본부_20041220_상반기_TTMS위탁수량(KHC)_1. 기계환경분야(0709)_1. 기계환경분야(0709)_해외농업개발 농산물 물류 조사_한국농어촌공사" xfId="3645"/>
    <cellStyle name="_경남지역본부_20041220_상반기_TTMS위탁수량(KHC)_1. 기계환경분야(0709)_1. 기계환경분야(제조)" xfId="3646"/>
    <cellStyle name="_경남지역본부_20041220_상반기_TTMS위탁수량(KHC)_1. 기계환경분야(0709)_1. 기계환경분야(제조) 10" xfId="3647"/>
    <cellStyle name="_경남지역본부_20041220_상반기_TTMS위탁수량(KHC)_1. 기계환경분야(0709)_1. 기계환경분야(제조) 2" xfId="3648"/>
    <cellStyle name="_경남지역본부_20041220_상반기_TTMS위탁수량(KHC)_1. 기계환경분야(0709)_1. 기계환경분야(제조) 3" xfId="3649"/>
    <cellStyle name="_경남지역본부_20041220_상반기_TTMS위탁수량(KHC)_1. 기계환경분야(0709)_1. 기계환경분야(제조) 4" xfId="3650"/>
    <cellStyle name="_경남지역본부_20041220_상반기_TTMS위탁수량(KHC)_1. 기계환경분야(0709)_1. 기계환경분야(제조) 5" xfId="3651"/>
    <cellStyle name="_경남지역본부_20041220_상반기_TTMS위탁수량(KHC)_1. 기계환경분야(0709)_1. 기계환경분야(제조) 6" xfId="3652"/>
    <cellStyle name="_경남지역본부_20041220_상반기_TTMS위탁수량(KHC)_1. 기계환경분야(0709)_1. 기계환경분야(제조) 7" xfId="3653"/>
    <cellStyle name="_경남지역본부_20041220_상반기_TTMS위탁수량(KHC)_1. 기계환경분야(0709)_1. 기계환경분야(제조) 8" xfId="3654"/>
    <cellStyle name="_경남지역본부_20041220_상반기_TTMS위탁수량(KHC)_1. 기계환경분야(0709)_1. 기계환경분야(제조) 9" xfId="3655"/>
    <cellStyle name="_경남지역본부_20041220_상반기_TTMS위탁수량(KHC)_1. 기계환경분야(0709)_1. 기계환경분야(제조)_공사_응집용교반기_원일기계_조달청" xfId="3656"/>
    <cellStyle name="_경남지역본부_20041220_상반기_TTMS위탁수량(KHC)_1. 기계환경분야(0709)_1. 기계환경분야(제조)_공사_응집용교반기_원일기계_조달청 10" xfId="3657"/>
    <cellStyle name="_경남지역본부_20041220_상반기_TTMS위탁수량(KHC)_1. 기계환경분야(0709)_1. 기계환경분야(제조)_공사_응집용교반기_원일기계_조달청 2" xfId="3658"/>
    <cellStyle name="_경남지역본부_20041220_상반기_TTMS위탁수량(KHC)_1. 기계환경분야(0709)_1. 기계환경분야(제조)_공사_응집용교반기_원일기계_조달청 3" xfId="3659"/>
    <cellStyle name="_경남지역본부_20041220_상반기_TTMS위탁수량(KHC)_1. 기계환경분야(0709)_1. 기계환경분야(제조)_공사_응집용교반기_원일기계_조달청 4" xfId="3660"/>
    <cellStyle name="_경남지역본부_20041220_상반기_TTMS위탁수량(KHC)_1. 기계환경분야(0709)_1. 기계환경분야(제조)_공사_응집용교반기_원일기계_조달청 5" xfId="3661"/>
    <cellStyle name="_경남지역본부_20041220_상반기_TTMS위탁수량(KHC)_1. 기계환경분야(0709)_1. 기계환경분야(제조)_공사_응집용교반기_원일기계_조달청 6" xfId="3662"/>
    <cellStyle name="_경남지역본부_20041220_상반기_TTMS위탁수량(KHC)_1. 기계환경분야(0709)_1. 기계환경분야(제조)_공사_응집용교반기_원일기계_조달청 7" xfId="3663"/>
    <cellStyle name="_경남지역본부_20041220_상반기_TTMS위탁수량(KHC)_1. 기계환경분야(0709)_1. 기계환경분야(제조)_공사_응집용교반기_원일기계_조달청 8" xfId="3664"/>
    <cellStyle name="_경남지역본부_20041220_상반기_TTMS위탁수량(KHC)_1. 기계환경분야(0709)_1. 기계환경분야(제조)_공사_응집용교반기_원일기계_조달청 9" xfId="3665"/>
    <cellStyle name="_경남지역본부_20041220_상반기_TTMS위탁수량(KHC)_1. 기계환경분야(0709)_1. 기계환경분야(제조)_공사_응집용교반기_원일기계_조달청_설치원가" xfId="3666"/>
    <cellStyle name="_경남지역본부_20041220_상반기_TTMS위탁수량(KHC)_1. 기계환경분야(0709)_1. 기계환경분야(제조)_공사_응집용교반기_원일기계_조달청_설치원가 10" xfId="3667"/>
    <cellStyle name="_경남지역본부_20041220_상반기_TTMS위탁수량(KHC)_1. 기계환경분야(0709)_1. 기계환경분야(제조)_공사_응집용교반기_원일기계_조달청_설치원가 2" xfId="3668"/>
    <cellStyle name="_경남지역본부_20041220_상반기_TTMS위탁수량(KHC)_1. 기계환경분야(0709)_1. 기계환경분야(제조)_공사_응집용교반기_원일기계_조달청_설치원가 3" xfId="3669"/>
    <cellStyle name="_경남지역본부_20041220_상반기_TTMS위탁수량(KHC)_1. 기계환경분야(0709)_1. 기계환경분야(제조)_공사_응집용교반기_원일기계_조달청_설치원가 4" xfId="3670"/>
    <cellStyle name="_경남지역본부_20041220_상반기_TTMS위탁수량(KHC)_1. 기계환경분야(0709)_1. 기계환경분야(제조)_공사_응집용교반기_원일기계_조달청_설치원가 5" xfId="3671"/>
    <cellStyle name="_경남지역본부_20041220_상반기_TTMS위탁수량(KHC)_1. 기계환경분야(0709)_1. 기계환경분야(제조)_공사_응집용교반기_원일기계_조달청_설치원가 6" xfId="3672"/>
    <cellStyle name="_경남지역본부_20041220_상반기_TTMS위탁수량(KHC)_1. 기계환경분야(0709)_1. 기계환경분야(제조)_공사_응집용교반기_원일기계_조달청_설치원가 7" xfId="3673"/>
    <cellStyle name="_경남지역본부_20041220_상반기_TTMS위탁수량(KHC)_1. 기계환경분야(0709)_1. 기계환경분야(제조)_공사_응집용교반기_원일기계_조달청_설치원가 8" xfId="3674"/>
    <cellStyle name="_경남지역본부_20041220_상반기_TTMS위탁수량(KHC)_1. 기계환경분야(0709)_1. 기계환경분야(제조)_공사_응집용교반기_원일기계_조달청_설치원가 9" xfId="3675"/>
    <cellStyle name="_경남지역본부_20041220_상반기_TTMS위탁수량(KHC)_1. 기계환경분야(0709)_1. 기계환경분야(제조)_공사_응집용교반기_원일기계_조달청_설치원가_청소년 승마운동 효과 측정 및 적정 프로그램 설계 연구용역" xfId="3676"/>
    <cellStyle name="_경남지역본부_20041220_상반기_TTMS위탁수량(KHC)_1. 기계환경분야(0709)_1. 기계환경분야(제조)_공사_응집용교반기_원일기계_조달청_설치원가_한국경마의 질적도약을 위한 해외목장사업 타당성 조사 및 사업계획 수립 용역" xfId="3677"/>
    <cellStyle name="_경남지역본부_20041220_상반기_TTMS위탁수량(KHC)_1. 기계환경분야(0709)_1. 기계환경분야(제조)_공사_응집용교반기_원일기계_조달청_설치원가_해외농업개발 농산물 물류 조사_한국농어촌공사" xfId="3678"/>
    <cellStyle name="_경남지역본부_20041220_상반기_TTMS위탁수량(KHC)_1. 기계환경분야(0709)_1. 기계환경분야(제조)_공사_응집용교반기_원일기계_조달청_청소년 승마운동 효과 측정 및 적정 프로그램 설계 연구용역" xfId="3679"/>
    <cellStyle name="_경남지역본부_20041220_상반기_TTMS위탁수량(KHC)_1. 기계환경분야(0709)_1. 기계환경분야(제조)_공사_응집용교반기_원일기계_조달청_한국경마의 질적도약을 위한 해외목장사업 타당성 조사 및 사업계획 수립 용역" xfId="3680"/>
    <cellStyle name="_경남지역본부_20041220_상반기_TTMS위탁수량(KHC)_1. 기계환경분야(0709)_1. 기계환경분야(제조)_공사_응집용교반기_원일기계_조달청_해외농업개발 농산물 물류 조사_한국농어촌공사" xfId="3681"/>
    <cellStyle name="_경남지역본부_20041220_상반기_TTMS위탁수량(KHC)_1. 기계환경분야(0709)_1. 기계환경분야(제조)_청소년 승마운동 효과 측정 및 적정 프로그램 설계 연구용역" xfId="3682"/>
    <cellStyle name="_경남지역본부_20041220_상반기_TTMS위탁수량(KHC)_1. 기계환경분야(0709)_1. 기계환경분야(제조)_한국경마의 질적도약을 위한 해외목장사업 타당성 조사 및 사업계획 수립 용역" xfId="3683"/>
    <cellStyle name="_경남지역본부_20041220_상반기_TTMS위탁수량(KHC)_1. 기계환경분야(0709)_1. 기계환경분야(제조)_해외농업개발 농산물 물류 조사_한국농어촌공사" xfId="3684"/>
    <cellStyle name="_경남지역본부_20041220_상반기_TTMS위탁수량(KHC)_1. 기계환경분야(0709)_공사_응집용교반기_원일기계_조달청" xfId="3685"/>
    <cellStyle name="_경남지역본부_20041220_상반기_TTMS위탁수량(KHC)_1. 기계환경분야(0709)_공사_응집용교반기_원일기계_조달청 10" xfId="3686"/>
    <cellStyle name="_경남지역본부_20041220_상반기_TTMS위탁수량(KHC)_1. 기계환경분야(0709)_공사_응집용교반기_원일기계_조달청 2" xfId="3687"/>
    <cellStyle name="_경남지역본부_20041220_상반기_TTMS위탁수량(KHC)_1. 기계환경분야(0709)_공사_응집용교반기_원일기계_조달청 3" xfId="3688"/>
    <cellStyle name="_경남지역본부_20041220_상반기_TTMS위탁수량(KHC)_1. 기계환경분야(0709)_공사_응집용교반기_원일기계_조달청 4" xfId="3689"/>
    <cellStyle name="_경남지역본부_20041220_상반기_TTMS위탁수량(KHC)_1. 기계환경분야(0709)_공사_응집용교반기_원일기계_조달청 5" xfId="3690"/>
    <cellStyle name="_경남지역본부_20041220_상반기_TTMS위탁수량(KHC)_1. 기계환경분야(0709)_공사_응집용교반기_원일기계_조달청 6" xfId="3691"/>
    <cellStyle name="_경남지역본부_20041220_상반기_TTMS위탁수량(KHC)_1. 기계환경분야(0709)_공사_응집용교반기_원일기계_조달청 7" xfId="3692"/>
    <cellStyle name="_경남지역본부_20041220_상반기_TTMS위탁수량(KHC)_1. 기계환경분야(0709)_공사_응집용교반기_원일기계_조달청 8" xfId="3693"/>
    <cellStyle name="_경남지역본부_20041220_상반기_TTMS위탁수량(KHC)_1. 기계환경분야(0709)_공사_응집용교반기_원일기계_조달청 9" xfId="3694"/>
    <cellStyle name="_경남지역본부_20041220_상반기_TTMS위탁수량(KHC)_1. 기계환경분야(0709)_공사_응집용교반기_원일기계_조달청_설치원가" xfId="3695"/>
    <cellStyle name="_경남지역본부_20041220_상반기_TTMS위탁수량(KHC)_1. 기계환경분야(0709)_공사_응집용교반기_원일기계_조달청_설치원가 10" xfId="3696"/>
    <cellStyle name="_경남지역본부_20041220_상반기_TTMS위탁수량(KHC)_1. 기계환경분야(0709)_공사_응집용교반기_원일기계_조달청_설치원가 2" xfId="3697"/>
    <cellStyle name="_경남지역본부_20041220_상반기_TTMS위탁수량(KHC)_1. 기계환경분야(0709)_공사_응집용교반기_원일기계_조달청_설치원가 3" xfId="3698"/>
    <cellStyle name="_경남지역본부_20041220_상반기_TTMS위탁수량(KHC)_1. 기계환경분야(0709)_공사_응집용교반기_원일기계_조달청_설치원가 4" xfId="3699"/>
    <cellStyle name="_경남지역본부_20041220_상반기_TTMS위탁수량(KHC)_1. 기계환경분야(0709)_공사_응집용교반기_원일기계_조달청_설치원가 5" xfId="3700"/>
    <cellStyle name="_경남지역본부_20041220_상반기_TTMS위탁수량(KHC)_1. 기계환경분야(0709)_공사_응집용교반기_원일기계_조달청_설치원가 6" xfId="3701"/>
    <cellStyle name="_경남지역본부_20041220_상반기_TTMS위탁수량(KHC)_1. 기계환경분야(0709)_공사_응집용교반기_원일기계_조달청_설치원가 7" xfId="3702"/>
    <cellStyle name="_경남지역본부_20041220_상반기_TTMS위탁수량(KHC)_1. 기계환경분야(0709)_공사_응집용교반기_원일기계_조달청_설치원가 8" xfId="3703"/>
    <cellStyle name="_경남지역본부_20041220_상반기_TTMS위탁수량(KHC)_1. 기계환경분야(0709)_공사_응집용교반기_원일기계_조달청_설치원가 9" xfId="3704"/>
    <cellStyle name="_경남지역본부_20041220_상반기_TTMS위탁수량(KHC)_1. 기계환경분야(0709)_공사_응집용교반기_원일기계_조달청_설치원가_청소년 승마운동 효과 측정 및 적정 프로그램 설계 연구용역" xfId="3705"/>
    <cellStyle name="_경남지역본부_20041220_상반기_TTMS위탁수량(KHC)_1. 기계환경분야(0709)_공사_응집용교반기_원일기계_조달청_설치원가_한국경마의 질적도약을 위한 해외목장사업 타당성 조사 및 사업계획 수립 용역" xfId="3706"/>
    <cellStyle name="_경남지역본부_20041220_상반기_TTMS위탁수량(KHC)_1. 기계환경분야(0709)_공사_응집용교반기_원일기계_조달청_설치원가_해외농업개발 농산물 물류 조사_한국농어촌공사" xfId="3707"/>
    <cellStyle name="_경남지역본부_20041220_상반기_TTMS위탁수량(KHC)_1. 기계환경분야(0709)_공사_응집용교반기_원일기계_조달청_청소년 승마운동 효과 측정 및 적정 프로그램 설계 연구용역" xfId="3708"/>
    <cellStyle name="_경남지역본부_20041220_상반기_TTMS위탁수량(KHC)_1. 기계환경분야(0709)_공사_응집용교반기_원일기계_조달청_한국경마의 질적도약을 위한 해외목장사업 타당성 조사 및 사업계획 수립 용역" xfId="3709"/>
    <cellStyle name="_경남지역본부_20041220_상반기_TTMS위탁수량(KHC)_1. 기계환경분야(0709)_공사_응집용교반기_원일기계_조달청_해외농업개발 농산물 물류 조사_한국농어촌공사" xfId="3710"/>
    <cellStyle name="_경남지역본부_20041220_상반기_TTMS위탁수량(KHC)_1. 기계환경분야(0709)_청소년 승마운동 효과 측정 및 적정 프로그램 설계 연구용역" xfId="3711"/>
    <cellStyle name="_경남지역본부_20041220_상반기_TTMS위탁수량(KHC)_1. 기계환경분야(0709)_한국경마의 질적도약을 위한 해외목장사업 타당성 조사 및 사업계획 수립 용역" xfId="3712"/>
    <cellStyle name="_경남지역본부_20041220_상반기_TTMS위탁수량(KHC)_1. 기계환경분야(0709)_해외농업개발 농산물 물류 조사_한국농어촌공사" xfId="3713"/>
    <cellStyle name="_경남지역본부_20041220_상반기_TTMS위탁수량(KHC)_공사_응집용교반기_원일기계_조달청" xfId="3714"/>
    <cellStyle name="_경남지역본부_20041220_상반기_TTMS위탁수량(KHC)_공사_응집용교반기_원일기계_조달청 10" xfId="3715"/>
    <cellStyle name="_경남지역본부_20041220_상반기_TTMS위탁수량(KHC)_공사_응집용교반기_원일기계_조달청 2" xfId="3716"/>
    <cellStyle name="_경남지역본부_20041220_상반기_TTMS위탁수량(KHC)_공사_응집용교반기_원일기계_조달청 3" xfId="3717"/>
    <cellStyle name="_경남지역본부_20041220_상반기_TTMS위탁수량(KHC)_공사_응집용교반기_원일기계_조달청 4" xfId="3718"/>
    <cellStyle name="_경남지역본부_20041220_상반기_TTMS위탁수량(KHC)_공사_응집용교반기_원일기계_조달청 5" xfId="3719"/>
    <cellStyle name="_경남지역본부_20041220_상반기_TTMS위탁수량(KHC)_공사_응집용교반기_원일기계_조달청 6" xfId="3720"/>
    <cellStyle name="_경남지역본부_20041220_상반기_TTMS위탁수량(KHC)_공사_응집용교반기_원일기계_조달청 7" xfId="3721"/>
    <cellStyle name="_경남지역본부_20041220_상반기_TTMS위탁수량(KHC)_공사_응집용교반기_원일기계_조달청 8" xfId="3722"/>
    <cellStyle name="_경남지역본부_20041220_상반기_TTMS위탁수량(KHC)_공사_응집용교반기_원일기계_조달청 9" xfId="3723"/>
    <cellStyle name="_경남지역본부_20041220_상반기_TTMS위탁수량(KHC)_공사_응집용교반기_원일기계_조달청_설치원가" xfId="3724"/>
    <cellStyle name="_경남지역본부_20041220_상반기_TTMS위탁수량(KHC)_공사_응집용교반기_원일기계_조달청_설치원가 10" xfId="3725"/>
    <cellStyle name="_경남지역본부_20041220_상반기_TTMS위탁수량(KHC)_공사_응집용교반기_원일기계_조달청_설치원가 2" xfId="3726"/>
    <cellStyle name="_경남지역본부_20041220_상반기_TTMS위탁수량(KHC)_공사_응집용교반기_원일기계_조달청_설치원가 3" xfId="3727"/>
    <cellStyle name="_경남지역본부_20041220_상반기_TTMS위탁수량(KHC)_공사_응집용교반기_원일기계_조달청_설치원가 4" xfId="3728"/>
    <cellStyle name="_경남지역본부_20041220_상반기_TTMS위탁수량(KHC)_공사_응집용교반기_원일기계_조달청_설치원가 5" xfId="3729"/>
    <cellStyle name="_경남지역본부_20041220_상반기_TTMS위탁수량(KHC)_공사_응집용교반기_원일기계_조달청_설치원가 6" xfId="3730"/>
    <cellStyle name="_경남지역본부_20041220_상반기_TTMS위탁수량(KHC)_공사_응집용교반기_원일기계_조달청_설치원가 7" xfId="3731"/>
    <cellStyle name="_경남지역본부_20041220_상반기_TTMS위탁수량(KHC)_공사_응집용교반기_원일기계_조달청_설치원가 8" xfId="3732"/>
    <cellStyle name="_경남지역본부_20041220_상반기_TTMS위탁수량(KHC)_공사_응집용교반기_원일기계_조달청_설치원가 9" xfId="3733"/>
    <cellStyle name="_경남지역본부_20041220_상반기_TTMS위탁수량(KHC)_공사_응집용교반기_원일기계_조달청_설치원가_청소년 승마운동 효과 측정 및 적정 프로그램 설계 연구용역" xfId="3734"/>
    <cellStyle name="_경남지역본부_20041220_상반기_TTMS위탁수량(KHC)_공사_응집용교반기_원일기계_조달청_설치원가_한국경마의 질적도약을 위한 해외목장사업 타당성 조사 및 사업계획 수립 용역" xfId="3735"/>
    <cellStyle name="_경남지역본부_20041220_상반기_TTMS위탁수량(KHC)_공사_응집용교반기_원일기계_조달청_설치원가_해외농업개발 농산물 물류 조사_한국농어촌공사" xfId="3736"/>
    <cellStyle name="_경남지역본부_20041220_상반기_TTMS위탁수량(KHC)_공사_응집용교반기_원일기계_조달청_청소년 승마운동 효과 측정 및 적정 프로그램 설계 연구용역" xfId="3737"/>
    <cellStyle name="_경남지역본부_20041220_상반기_TTMS위탁수량(KHC)_공사_응집용교반기_원일기계_조달청_한국경마의 질적도약을 위한 해외목장사업 타당성 조사 및 사업계획 수립 용역" xfId="3738"/>
    <cellStyle name="_경남지역본부_20041220_상반기_TTMS위탁수량(KHC)_공사_응집용교반기_원일기계_조달청_해외농업개발 농산물 물류 조사_한국농어촌공사" xfId="3739"/>
    <cellStyle name="_경남지역본부_20041220_상반기_TTMS위탁수량(KHC)_청소년 승마운동 효과 측정 및 적정 프로그램 설계 연구용역" xfId="3740"/>
    <cellStyle name="_경남지역본부_20041220_상반기_TTMS위탁수량(KHC)_한국경마의 질적도약을 위한 해외목장사업 타당성 조사 및 사업계획 수립 용역" xfId="3741"/>
    <cellStyle name="_경남지역본부_20041220_상반기_TTMS위탁수량(KHC)_해외농업개발 농산물 물류 조사_한국농어촌공사" xfId="3742"/>
    <cellStyle name="_경남지역본부_20041220_상반기_강원지역본부(2006년)" xfId="2622"/>
    <cellStyle name="_경남지역본부_20041220_상반기_강원지역본부(2006년) 10" xfId="2623"/>
    <cellStyle name="_경남지역본부_20041220_상반기_강원지역본부(2006년) 2" xfId="2624"/>
    <cellStyle name="_경남지역본부_20041220_상반기_강원지역본부(2006년) 3" xfId="2625"/>
    <cellStyle name="_경남지역본부_20041220_상반기_강원지역본부(2006년) 4" xfId="2626"/>
    <cellStyle name="_경남지역본부_20041220_상반기_강원지역본부(2006년) 5" xfId="2627"/>
    <cellStyle name="_경남지역본부_20041220_상반기_강원지역본부(2006년) 6" xfId="2628"/>
    <cellStyle name="_경남지역본부_20041220_상반기_강원지역본부(2006년) 7" xfId="2629"/>
    <cellStyle name="_경남지역본부_20041220_상반기_강원지역본부(2006년) 8" xfId="2630"/>
    <cellStyle name="_경남지역본부_20041220_상반기_강원지역본부(2006년) 9" xfId="2631"/>
    <cellStyle name="_경남지역본부_20041220_상반기_강원지역본부(2006년)_1. 기계환경분야(0709)" xfId="2632"/>
    <cellStyle name="_경남지역본부_20041220_상반기_강원지역본부(2006년)_1. 기계환경분야(0709) 10" xfId="2633"/>
    <cellStyle name="_경남지역본부_20041220_상반기_강원지역본부(2006년)_1. 기계환경분야(0709) 2" xfId="2634"/>
    <cellStyle name="_경남지역본부_20041220_상반기_강원지역본부(2006년)_1. 기계환경분야(0709) 3" xfId="2635"/>
    <cellStyle name="_경남지역본부_20041220_상반기_강원지역본부(2006년)_1. 기계환경분야(0709) 4" xfId="2636"/>
    <cellStyle name="_경남지역본부_20041220_상반기_강원지역본부(2006년)_1. 기계환경분야(0709) 5" xfId="2637"/>
    <cellStyle name="_경남지역본부_20041220_상반기_강원지역본부(2006년)_1. 기계환경분야(0709) 6" xfId="2638"/>
    <cellStyle name="_경남지역본부_20041220_상반기_강원지역본부(2006년)_1. 기계환경분야(0709) 7" xfId="2639"/>
    <cellStyle name="_경남지역본부_20041220_상반기_강원지역본부(2006년)_1. 기계환경분야(0709) 8" xfId="2640"/>
    <cellStyle name="_경남지역본부_20041220_상반기_강원지역본부(2006년)_1. 기계환경분야(0709) 9" xfId="2641"/>
    <cellStyle name="_경남지역본부_20041220_상반기_강원지역본부(2006년)_1. 기계환경분야(0709)_1. 기계환경분야(0709)" xfId="2642"/>
    <cellStyle name="_경남지역본부_20041220_상반기_강원지역본부(2006년)_1. 기계환경분야(0709)_1. 기계환경분야(0709) 10" xfId="2643"/>
    <cellStyle name="_경남지역본부_20041220_상반기_강원지역본부(2006년)_1. 기계환경분야(0709)_1. 기계환경분야(0709) 2" xfId="2644"/>
    <cellStyle name="_경남지역본부_20041220_상반기_강원지역본부(2006년)_1. 기계환경분야(0709)_1. 기계환경분야(0709) 3" xfId="2645"/>
    <cellStyle name="_경남지역본부_20041220_상반기_강원지역본부(2006년)_1. 기계환경분야(0709)_1. 기계환경분야(0709) 4" xfId="2646"/>
    <cellStyle name="_경남지역본부_20041220_상반기_강원지역본부(2006년)_1. 기계환경분야(0709)_1. 기계환경분야(0709) 5" xfId="2647"/>
    <cellStyle name="_경남지역본부_20041220_상반기_강원지역본부(2006년)_1. 기계환경분야(0709)_1. 기계환경분야(0709) 6" xfId="2648"/>
    <cellStyle name="_경남지역본부_20041220_상반기_강원지역본부(2006년)_1. 기계환경분야(0709)_1. 기계환경분야(0709) 7" xfId="2649"/>
    <cellStyle name="_경남지역본부_20041220_상반기_강원지역본부(2006년)_1. 기계환경분야(0709)_1. 기계환경분야(0709) 8" xfId="2650"/>
    <cellStyle name="_경남지역본부_20041220_상반기_강원지역본부(2006년)_1. 기계환경분야(0709)_1. 기계환경분야(0709) 9" xfId="2651"/>
    <cellStyle name="_경남지역본부_20041220_상반기_강원지역본부(2006년)_1. 기계환경분야(0709)_1. 기계환경분야(0709)_공사_응집용교반기_원일기계_조달청" xfId="2652"/>
    <cellStyle name="_경남지역본부_20041220_상반기_강원지역본부(2006년)_1. 기계환경분야(0709)_1. 기계환경분야(0709)_공사_응집용교반기_원일기계_조달청 10" xfId="2653"/>
    <cellStyle name="_경남지역본부_20041220_상반기_강원지역본부(2006년)_1. 기계환경분야(0709)_1. 기계환경분야(0709)_공사_응집용교반기_원일기계_조달청 2" xfId="2654"/>
    <cellStyle name="_경남지역본부_20041220_상반기_강원지역본부(2006년)_1. 기계환경분야(0709)_1. 기계환경분야(0709)_공사_응집용교반기_원일기계_조달청 3" xfId="2655"/>
    <cellStyle name="_경남지역본부_20041220_상반기_강원지역본부(2006년)_1. 기계환경분야(0709)_1. 기계환경분야(0709)_공사_응집용교반기_원일기계_조달청 4" xfId="2656"/>
    <cellStyle name="_경남지역본부_20041220_상반기_강원지역본부(2006년)_1. 기계환경분야(0709)_1. 기계환경분야(0709)_공사_응집용교반기_원일기계_조달청 5" xfId="2657"/>
    <cellStyle name="_경남지역본부_20041220_상반기_강원지역본부(2006년)_1. 기계환경분야(0709)_1. 기계환경분야(0709)_공사_응집용교반기_원일기계_조달청 6" xfId="2658"/>
    <cellStyle name="_경남지역본부_20041220_상반기_강원지역본부(2006년)_1. 기계환경분야(0709)_1. 기계환경분야(0709)_공사_응집용교반기_원일기계_조달청 7" xfId="2659"/>
    <cellStyle name="_경남지역본부_20041220_상반기_강원지역본부(2006년)_1. 기계환경분야(0709)_1. 기계환경분야(0709)_공사_응집용교반기_원일기계_조달청 8" xfId="2660"/>
    <cellStyle name="_경남지역본부_20041220_상반기_강원지역본부(2006년)_1. 기계환경분야(0709)_1. 기계환경분야(0709)_공사_응집용교반기_원일기계_조달청 9" xfId="2661"/>
    <cellStyle name="_경남지역본부_20041220_상반기_강원지역본부(2006년)_1. 기계환경분야(0709)_1. 기계환경분야(0709)_공사_응집용교반기_원일기계_조달청_설치원가" xfId="2662"/>
    <cellStyle name="_경남지역본부_20041220_상반기_강원지역본부(2006년)_1. 기계환경분야(0709)_1. 기계환경분야(0709)_공사_응집용교반기_원일기계_조달청_설치원가 10" xfId="2663"/>
    <cellStyle name="_경남지역본부_20041220_상반기_강원지역본부(2006년)_1. 기계환경분야(0709)_1. 기계환경분야(0709)_공사_응집용교반기_원일기계_조달청_설치원가 2" xfId="2664"/>
    <cellStyle name="_경남지역본부_20041220_상반기_강원지역본부(2006년)_1. 기계환경분야(0709)_1. 기계환경분야(0709)_공사_응집용교반기_원일기계_조달청_설치원가 3" xfId="2665"/>
    <cellStyle name="_경남지역본부_20041220_상반기_강원지역본부(2006년)_1. 기계환경분야(0709)_1. 기계환경분야(0709)_공사_응집용교반기_원일기계_조달청_설치원가 4" xfId="2666"/>
    <cellStyle name="_경남지역본부_20041220_상반기_강원지역본부(2006년)_1. 기계환경분야(0709)_1. 기계환경분야(0709)_공사_응집용교반기_원일기계_조달청_설치원가 5" xfId="2667"/>
    <cellStyle name="_경남지역본부_20041220_상반기_강원지역본부(2006년)_1. 기계환경분야(0709)_1. 기계환경분야(0709)_공사_응집용교반기_원일기계_조달청_설치원가 6" xfId="2668"/>
    <cellStyle name="_경남지역본부_20041220_상반기_강원지역본부(2006년)_1. 기계환경분야(0709)_1. 기계환경분야(0709)_공사_응집용교반기_원일기계_조달청_설치원가 7" xfId="2669"/>
    <cellStyle name="_경남지역본부_20041220_상반기_강원지역본부(2006년)_1. 기계환경분야(0709)_1. 기계환경분야(0709)_공사_응집용교반기_원일기계_조달청_설치원가 8" xfId="2670"/>
    <cellStyle name="_경남지역본부_20041220_상반기_강원지역본부(2006년)_1. 기계환경분야(0709)_1. 기계환경분야(0709)_공사_응집용교반기_원일기계_조달청_설치원가 9" xfId="2671"/>
    <cellStyle name="_경남지역본부_20041220_상반기_강원지역본부(2006년)_1. 기계환경분야(0709)_1. 기계환경분야(0709)_공사_응집용교반기_원일기계_조달청_설치원가_청소년 승마운동 효과 측정 및 적정 프로그램 설계 연구용역" xfId="2672"/>
    <cellStyle name="_경남지역본부_20041220_상반기_강원지역본부(2006년)_1. 기계환경분야(0709)_1. 기계환경분야(0709)_공사_응집용교반기_원일기계_조달청_설치원가_한국경마의 질적도약을 위한 해외목장사업 타당성 조사 및 사업계획 수립 용역" xfId="2673"/>
    <cellStyle name="_경남지역본부_20041220_상반기_강원지역본부(2006년)_1. 기계환경분야(0709)_1. 기계환경분야(0709)_공사_응집용교반기_원일기계_조달청_설치원가_해외농업개발 농산물 물류 조사_한국농어촌공사" xfId="2674"/>
    <cellStyle name="_경남지역본부_20041220_상반기_강원지역본부(2006년)_1. 기계환경분야(0709)_1. 기계환경분야(0709)_공사_응집용교반기_원일기계_조달청_청소년 승마운동 효과 측정 및 적정 프로그램 설계 연구용역" xfId="2675"/>
    <cellStyle name="_경남지역본부_20041220_상반기_강원지역본부(2006년)_1. 기계환경분야(0709)_1. 기계환경분야(0709)_공사_응집용교반기_원일기계_조달청_한국경마의 질적도약을 위한 해외목장사업 타당성 조사 및 사업계획 수립 용역" xfId="2676"/>
    <cellStyle name="_경남지역본부_20041220_상반기_강원지역본부(2006년)_1. 기계환경분야(0709)_1. 기계환경분야(0709)_공사_응집용교반기_원일기계_조달청_해외농업개발 농산물 물류 조사_한국농어촌공사" xfId="2677"/>
    <cellStyle name="_경남지역본부_20041220_상반기_강원지역본부(2006년)_1. 기계환경분야(0709)_1. 기계환경분야(0709)_청소년 승마운동 효과 측정 및 적정 프로그램 설계 연구용역" xfId="2678"/>
    <cellStyle name="_경남지역본부_20041220_상반기_강원지역본부(2006년)_1. 기계환경분야(0709)_1. 기계환경분야(0709)_한국경마의 질적도약을 위한 해외목장사업 타당성 조사 및 사업계획 수립 용역" xfId="2679"/>
    <cellStyle name="_경남지역본부_20041220_상반기_강원지역본부(2006년)_1. 기계환경분야(0709)_1. 기계환경분야(0709)_해외농업개발 농산물 물류 조사_한국농어촌공사" xfId="2680"/>
    <cellStyle name="_경남지역본부_20041220_상반기_강원지역본부(2006년)_1. 기계환경분야(0709)_1. 기계환경분야(제조)" xfId="2681"/>
    <cellStyle name="_경남지역본부_20041220_상반기_강원지역본부(2006년)_1. 기계환경분야(0709)_1. 기계환경분야(제조) 10" xfId="2682"/>
    <cellStyle name="_경남지역본부_20041220_상반기_강원지역본부(2006년)_1. 기계환경분야(0709)_1. 기계환경분야(제조) 2" xfId="2683"/>
    <cellStyle name="_경남지역본부_20041220_상반기_강원지역본부(2006년)_1. 기계환경분야(0709)_1. 기계환경분야(제조) 3" xfId="2684"/>
    <cellStyle name="_경남지역본부_20041220_상반기_강원지역본부(2006년)_1. 기계환경분야(0709)_1. 기계환경분야(제조) 4" xfId="2685"/>
    <cellStyle name="_경남지역본부_20041220_상반기_강원지역본부(2006년)_1. 기계환경분야(0709)_1. 기계환경분야(제조) 5" xfId="2686"/>
    <cellStyle name="_경남지역본부_20041220_상반기_강원지역본부(2006년)_1. 기계환경분야(0709)_1. 기계환경분야(제조) 6" xfId="2687"/>
    <cellStyle name="_경남지역본부_20041220_상반기_강원지역본부(2006년)_1. 기계환경분야(0709)_1. 기계환경분야(제조) 7" xfId="2688"/>
    <cellStyle name="_경남지역본부_20041220_상반기_강원지역본부(2006년)_1. 기계환경분야(0709)_1. 기계환경분야(제조) 8" xfId="2689"/>
    <cellStyle name="_경남지역본부_20041220_상반기_강원지역본부(2006년)_1. 기계환경분야(0709)_1. 기계환경분야(제조) 9" xfId="2690"/>
    <cellStyle name="_경남지역본부_20041220_상반기_강원지역본부(2006년)_1. 기계환경분야(0709)_1. 기계환경분야(제조)_공사_응집용교반기_원일기계_조달청" xfId="2691"/>
    <cellStyle name="_경남지역본부_20041220_상반기_강원지역본부(2006년)_1. 기계환경분야(0709)_1. 기계환경분야(제조)_공사_응집용교반기_원일기계_조달청 10" xfId="2692"/>
    <cellStyle name="_경남지역본부_20041220_상반기_강원지역본부(2006년)_1. 기계환경분야(0709)_1. 기계환경분야(제조)_공사_응집용교반기_원일기계_조달청 2" xfId="2693"/>
    <cellStyle name="_경남지역본부_20041220_상반기_강원지역본부(2006년)_1. 기계환경분야(0709)_1. 기계환경분야(제조)_공사_응집용교반기_원일기계_조달청 3" xfId="2694"/>
    <cellStyle name="_경남지역본부_20041220_상반기_강원지역본부(2006년)_1. 기계환경분야(0709)_1. 기계환경분야(제조)_공사_응집용교반기_원일기계_조달청 4" xfId="2695"/>
    <cellStyle name="_경남지역본부_20041220_상반기_강원지역본부(2006년)_1. 기계환경분야(0709)_1. 기계환경분야(제조)_공사_응집용교반기_원일기계_조달청 5" xfId="2696"/>
    <cellStyle name="_경남지역본부_20041220_상반기_강원지역본부(2006년)_1. 기계환경분야(0709)_1. 기계환경분야(제조)_공사_응집용교반기_원일기계_조달청 6" xfId="2697"/>
    <cellStyle name="_경남지역본부_20041220_상반기_강원지역본부(2006년)_1. 기계환경분야(0709)_1. 기계환경분야(제조)_공사_응집용교반기_원일기계_조달청 7" xfId="2698"/>
    <cellStyle name="_경남지역본부_20041220_상반기_강원지역본부(2006년)_1. 기계환경분야(0709)_1. 기계환경분야(제조)_공사_응집용교반기_원일기계_조달청 8" xfId="2699"/>
    <cellStyle name="_경남지역본부_20041220_상반기_강원지역본부(2006년)_1. 기계환경분야(0709)_1. 기계환경분야(제조)_공사_응집용교반기_원일기계_조달청 9" xfId="2700"/>
    <cellStyle name="_경남지역본부_20041220_상반기_강원지역본부(2006년)_1. 기계환경분야(0709)_1. 기계환경분야(제조)_공사_응집용교반기_원일기계_조달청_설치원가" xfId="2701"/>
    <cellStyle name="_경남지역본부_20041220_상반기_강원지역본부(2006년)_1. 기계환경분야(0709)_1. 기계환경분야(제조)_공사_응집용교반기_원일기계_조달청_설치원가 10" xfId="2702"/>
    <cellStyle name="_경남지역본부_20041220_상반기_강원지역본부(2006년)_1. 기계환경분야(0709)_1. 기계환경분야(제조)_공사_응집용교반기_원일기계_조달청_설치원가 2" xfId="2703"/>
    <cellStyle name="_경남지역본부_20041220_상반기_강원지역본부(2006년)_1. 기계환경분야(0709)_1. 기계환경분야(제조)_공사_응집용교반기_원일기계_조달청_설치원가 3" xfId="2704"/>
    <cellStyle name="_경남지역본부_20041220_상반기_강원지역본부(2006년)_1. 기계환경분야(0709)_1. 기계환경분야(제조)_공사_응집용교반기_원일기계_조달청_설치원가 4" xfId="2705"/>
    <cellStyle name="_경남지역본부_20041220_상반기_강원지역본부(2006년)_1. 기계환경분야(0709)_1. 기계환경분야(제조)_공사_응집용교반기_원일기계_조달청_설치원가 5" xfId="2706"/>
    <cellStyle name="_경남지역본부_20041220_상반기_강원지역본부(2006년)_1. 기계환경분야(0709)_1. 기계환경분야(제조)_공사_응집용교반기_원일기계_조달청_설치원가 6" xfId="2707"/>
    <cellStyle name="_경남지역본부_20041220_상반기_강원지역본부(2006년)_1. 기계환경분야(0709)_1. 기계환경분야(제조)_공사_응집용교반기_원일기계_조달청_설치원가 7" xfId="2708"/>
    <cellStyle name="_경남지역본부_20041220_상반기_강원지역본부(2006년)_1. 기계환경분야(0709)_1. 기계환경분야(제조)_공사_응집용교반기_원일기계_조달청_설치원가 8" xfId="2709"/>
    <cellStyle name="_경남지역본부_20041220_상반기_강원지역본부(2006년)_1. 기계환경분야(0709)_1. 기계환경분야(제조)_공사_응집용교반기_원일기계_조달청_설치원가 9" xfId="2710"/>
    <cellStyle name="_경남지역본부_20041220_상반기_강원지역본부(2006년)_1. 기계환경분야(0709)_1. 기계환경분야(제조)_공사_응집용교반기_원일기계_조달청_설치원가_청소년 승마운동 효과 측정 및 적정 프로그램 설계 연구용역" xfId="2711"/>
    <cellStyle name="_경남지역본부_20041220_상반기_강원지역본부(2006년)_1. 기계환경분야(0709)_1. 기계환경분야(제조)_공사_응집용교반기_원일기계_조달청_설치원가_한국경마의 질적도약을 위한 해외목장사업 타당성 조사 및 사업계획 수립 용역" xfId="2712"/>
    <cellStyle name="_경남지역본부_20041220_상반기_강원지역본부(2006년)_1. 기계환경분야(0709)_1. 기계환경분야(제조)_공사_응집용교반기_원일기계_조달청_설치원가_해외농업개발 농산물 물류 조사_한국농어촌공사" xfId="2713"/>
    <cellStyle name="_경남지역본부_20041220_상반기_강원지역본부(2006년)_1. 기계환경분야(0709)_1. 기계환경분야(제조)_공사_응집용교반기_원일기계_조달청_청소년 승마운동 효과 측정 및 적정 프로그램 설계 연구용역" xfId="2714"/>
    <cellStyle name="_경남지역본부_20041220_상반기_강원지역본부(2006년)_1. 기계환경분야(0709)_1. 기계환경분야(제조)_공사_응집용교반기_원일기계_조달청_한국경마의 질적도약을 위한 해외목장사업 타당성 조사 및 사업계획 수립 용역" xfId="2715"/>
    <cellStyle name="_경남지역본부_20041220_상반기_강원지역본부(2006년)_1. 기계환경분야(0709)_1. 기계환경분야(제조)_공사_응집용교반기_원일기계_조달청_해외농업개발 농산물 물류 조사_한국농어촌공사" xfId="2716"/>
    <cellStyle name="_경남지역본부_20041220_상반기_강원지역본부(2006년)_1. 기계환경분야(0709)_1. 기계환경분야(제조)_청소년 승마운동 효과 측정 및 적정 프로그램 설계 연구용역" xfId="2717"/>
    <cellStyle name="_경남지역본부_20041220_상반기_강원지역본부(2006년)_1. 기계환경분야(0709)_1. 기계환경분야(제조)_한국경마의 질적도약을 위한 해외목장사업 타당성 조사 및 사업계획 수립 용역" xfId="2718"/>
    <cellStyle name="_경남지역본부_20041220_상반기_강원지역본부(2006년)_1. 기계환경분야(0709)_1. 기계환경분야(제조)_해외농업개발 농산물 물류 조사_한국농어촌공사" xfId="2719"/>
    <cellStyle name="_경남지역본부_20041220_상반기_강원지역본부(2006년)_1. 기계환경분야(0709)_공사_응집용교반기_원일기계_조달청" xfId="2720"/>
    <cellStyle name="_경남지역본부_20041220_상반기_강원지역본부(2006년)_1. 기계환경분야(0709)_공사_응집용교반기_원일기계_조달청 10" xfId="2721"/>
    <cellStyle name="_경남지역본부_20041220_상반기_강원지역본부(2006년)_1. 기계환경분야(0709)_공사_응집용교반기_원일기계_조달청 2" xfId="2722"/>
    <cellStyle name="_경남지역본부_20041220_상반기_강원지역본부(2006년)_1. 기계환경분야(0709)_공사_응집용교반기_원일기계_조달청 3" xfId="2723"/>
    <cellStyle name="_경남지역본부_20041220_상반기_강원지역본부(2006년)_1. 기계환경분야(0709)_공사_응집용교반기_원일기계_조달청 4" xfId="2724"/>
    <cellStyle name="_경남지역본부_20041220_상반기_강원지역본부(2006년)_1. 기계환경분야(0709)_공사_응집용교반기_원일기계_조달청 5" xfId="2725"/>
    <cellStyle name="_경남지역본부_20041220_상반기_강원지역본부(2006년)_1. 기계환경분야(0709)_공사_응집용교반기_원일기계_조달청 6" xfId="2726"/>
    <cellStyle name="_경남지역본부_20041220_상반기_강원지역본부(2006년)_1. 기계환경분야(0709)_공사_응집용교반기_원일기계_조달청 7" xfId="2727"/>
    <cellStyle name="_경남지역본부_20041220_상반기_강원지역본부(2006년)_1. 기계환경분야(0709)_공사_응집용교반기_원일기계_조달청 8" xfId="2728"/>
    <cellStyle name="_경남지역본부_20041220_상반기_강원지역본부(2006년)_1. 기계환경분야(0709)_공사_응집용교반기_원일기계_조달청 9" xfId="2729"/>
    <cellStyle name="_경남지역본부_20041220_상반기_강원지역본부(2006년)_1. 기계환경분야(0709)_공사_응집용교반기_원일기계_조달청_설치원가" xfId="2730"/>
    <cellStyle name="_경남지역본부_20041220_상반기_강원지역본부(2006년)_1. 기계환경분야(0709)_공사_응집용교반기_원일기계_조달청_설치원가 10" xfId="2731"/>
    <cellStyle name="_경남지역본부_20041220_상반기_강원지역본부(2006년)_1. 기계환경분야(0709)_공사_응집용교반기_원일기계_조달청_설치원가 2" xfId="2732"/>
    <cellStyle name="_경남지역본부_20041220_상반기_강원지역본부(2006년)_1. 기계환경분야(0709)_공사_응집용교반기_원일기계_조달청_설치원가 3" xfId="2733"/>
    <cellStyle name="_경남지역본부_20041220_상반기_강원지역본부(2006년)_1. 기계환경분야(0709)_공사_응집용교반기_원일기계_조달청_설치원가 4" xfId="2734"/>
    <cellStyle name="_경남지역본부_20041220_상반기_강원지역본부(2006년)_1. 기계환경분야(0709)_공사_응집용교반기_원일기계_조달청_설치원가 5" xfId="2735"/>
    <cellStyle name="_경남지역본부_20041220_상반기_강원지역본부(2006년)_1. 기계환경분야(0709)_공사_응집용교반기_원일기계_조달청_설치원가 6" xfId="2736"/>
    <cellStyle name="_경남지역본부_20041220_상반기_강원지역본부(2006년)_1. 기계환경분야(0709)_공사_응집용교반기_원일기계_조달청_설치원가 7" xfId="2737"/>
    <cellStyle name="_경남지역본부_20041220_상반기_강원지역본부(2006년)_1. 기계환경분야(0709)_공사_응집용교반기_원일기계_조달청_설치원가 8" xfId="2738"/>
    <cellStyle name="_경남지역본부_20041220_상반기_강원지역본부(2006년)_1. 기계환경분야(0709)_공사_응집용교반기_원일기계_조달청_설치원가 9" xfId="2739"/>
    <cellStyle name="_경남지역본부_20041220_상반기_강원지역본부(2006년)_1. 기계환경분야(0709)_공사_응집용교반기_원일기계_조달청_설치원가_청소년 승마운동 효과 측정 및 적정 프로그램 설계 연구용역" xfId="2740"/>
    <cellStyle name="_경남지역본부_20041220_상반기_강원지역본부(2006년)_1. 기계환경분야(0709)_공사_응집용교반기_원일기계_조달청_설치원가_한국경마의 질적도약을 위한 해외목장사업 타당성 조사 및 사업계획 수립 용역" xfId="2741"/>
    <cellStyle name="_경남지역본부_20041220_상반기_강원지역본부(2006년)_1. 기계환경분야(0709)_공사_응집용교반기_원일기계_조달청_설치원가_해외농업개발 농산물 물류 조사_한국농어촌공사" xfId="2742"/>
    <cellStyle name="_경남지역본부_20041220_상반기_강원지역본부(2006년)_1. 기계환경분야(0709)_공사_응집용교반기_원일기계_조달청_청소년 승마운동 효과 측정 및 적정 프로그램 설계 연구용역" xfId="2743"/>
    <cellStyle name="_경남지역본부_20041220_상반기_강원지역본부(2006년)_1. 기계환경분야(0709)_공사_응집용교반기_원일기계_조달청_한국경마의 질적도약을 위한 해외목장사업 타당성 조사 및 사업계획 수립 용역" xfId="2744"/>
    <cellStyle name="_경남지역본부_20041220_상반기_강원지역본부(2006년)_1. 기계환경분야(0709)_공사_응집용교반기_원일기계_조달청_해외농업개발 농산물 물류 조사_한국농어촌공사" xfId="2745"/>
    <cellStyle name="_경남지역본부_20041220_상반기_강원지역본부(2006년)_1. 기계환경분야(0709)_청소년 승마운동 효과 측정 및 적정 프로그램 설계 연구용역" xfId="2746"/>
    <cellStyle name="_경남지역본부_20041220_상반기_강원지역본부(2006년)_1. 기계환경분야(0709)_한국경마의 질적도약을 위한 해외목장사업 타당성 조사 및 사업계획 수립 용역" xfId="2747"/>
    <cellStyle name="_경남지역본부_20041220_상반기_강원지역본부(2006년)_1. 기계환경분야(0709)_해외농업개발 농산물 물류 조사_한국농어촌공사" xfId="2748"/>
    <cellStyle name="_경남지역본부_20041220_상반기_강원지역본부(2006년)_공사_응집용교반기_원일기계_조달청" xfId="2749"/>
    <cellStyle name="_경남지역본부_20041220_상반기_강원지역본부(2006년)_공사_응집용교반기_원일기계_조달청 10" xfId="2750"/>
    <cellStyle name="_경남지역본부_20041220_상반기_강원지역본부(2006년)_공사_응집용교반기_원일기계_조달청 2" xfId="2751"/>
    <cellStyle name="_경남지역본부_20041220_상반기_강원지역본부(2006년)_공사_응집용교반기_원일기계_조달청 3" xfId="2752"/>
    <cellStyle name="_경남지역본부_20041220_상반기_강원지역본부(2006년)_공사_응집용교반기_원일기계_조달청 4" xfId="2753"/>
    <cellStyle name="_경남지역본부_20041220_상반기_강원지역본부(2006년)_공사_응집용교반기_원일기계_조달청 5" xfId="2754"/>
    <cellStyle name="_경남지역본부_20041220_상반기_강원지역본부(2006년)_공사_응집용교반기_원일기계_조달청 6" xfId="2755"/>
    <cellStyle name="_경남지역본부_20041220_상반기_강원지역본부(2006년)_공사_응집용교반기_원일기계_조달청 7" xfId="2756"/>
    <cellStyle name="_경남지역본부_20041220_상반기_강원지역본부(2006년)_공사_응집용교반기_원일기계_조달청 8" xfId="2757"/>
    <cellStyle name="_경남지역본부_20041220_상반기_강원지역본부(2006년)_공사_응집용교반기_원일기계_조달청 9" xfId="2758"/>
    <cellStyle name="_경남지역본부_20041220_상반기_강원지역본부(2006년)_공사_응집용교반기_원일기계_조달청_설치원가" xfId="2759"/>
    <cellStyle name="_경남지역본부_20041220_상반기_강원지역본부(2006년)_공사_응집용교반기_원일기계_조달청_설치원가 10" xfId="2760"/>
    <cellStyle name="_경남지역본부_20041220_상반기_강원지역본부(2006년)_공사_응집용교반기_원일기계_조달청_설치원가 2" xfId="2761"/>
    <cellStyle name="_경남지역본부_20041220_상반기_강원지역본부(2006년)_공사_응집용교반기_원일기계_조달청_설치원가 3" xfId="2762"/>
    <cellStyle name="_경남지역본부_20041220_상반기_강원지역본부(2006년)_공사_응집용교반기_원일기계_조달청_설치원가 4" xfId="2763"/>
    <cellStyle name="_경남지역본부_20041220_상반기_강원지역본부(2006년)_공사_응집용교반기_원일기계_조달청_설치원가 5" xfId="2764"/>
    <cellStyle name="_경남지역본부_20041220_상반기_강원지역본부(2006년)_공사_응집용교반기_원일기계_조달청_설치원가 6" xfId="2765"/>
    <cellStyle name="_경남지역본부_20041220_상반기_강원지역본부(2006년)_공사_응집용교반기_원일기계_조달청_설치원가 7" xfId="2766"/>
    <cellStyle name="_경남지역본부_20041220_상반기_강원지역본부(2006년)_공사_응집용교반기_원일기계_조달청_설치원가 8" xfId="2767"/>
    <cellStyle name="_경남지역본부_20041220_상반기_강원지역본부(2006년)_공사_응집용교반기_원일기계_조달청_설치원가 9" xfId="2768"/>
    <cellStyle name="_경남지역본부_20041220_상반기_강원지역본부(2006년)_공사_응집용교반기_원일기계_조달청_설치원가_청소년 승마운동 효과 측정 및 적정 프로그램 설계 연구용역" xfId="2769"/>
    <cellStyle name="_경남지역본부_20041220_상반기_강원지역본부(2006년)_공사_응집용교반기_원일기계_조달청_설치원가_한국경마의 질적도약을 위한 해외목장사업 타당성 조사 및 사업계획 수립 용역" xfId="2770"/>
    <cellStyle name="_경남지역본부_20041220_상반기_강원지역본부(2006년)_공사_응집용교반기_원일기계_조달청_설치원가_해외농업개발 농산물 물류 조사_한국농어촌공사" xfId="2771"/>
    <cellStyle name="_경남지역본부_20041220_상반기_강원지역본부(2006년)_공사_응집용교반기_원일기계_조달청_청소년 승마운동 효과 측정 및 적정 프로그램 설계 연구용역" xfId="2772"/>
    <cellStyle name="_경남지역본부_20041220_상반기_강원지역본부(2006년)_공사_응집용교반기_원일기계_조달청_한국경마의 질적도약을 위한 해외목장사업 타당성 조사 및 사업계획 수립 용역" xfId="2773"/>
    <cellStyle name="_경남지역본부_20041220_상반기_강원지역본부(2006년)_공사_응집용교반기_원일기계_조달청_해외농업개발 농산물 물류 조사_한국농어촌공사" xfId="2774"/>
    <cellStyle name="_경남지역본부_20041220_상반기_강원지역본부(2006년)_청소년 승마운동 효과 측정 및 적정 프로그램 설계 연구용역" xfId="2775"/>
    <cellStyle name="_경남지역본부_20041220_상반기_강원지역본부(2006년)_한국경마의 질적도약을 위한 해외목장사업 타당성 조사 및 사업계획 수립 용역" xfId="2776"/>
    <cellStyle name="_경남지역본부_20041220_상반기_강원지역본부(2006년)_해외농업개발 농산물 물류 조사_한국농어촌공사" xfId="2777"/>
    <cellStyle name="_경남지역본부_20041220_상반기_강원지역본부(2006년-051228)" xfId="2778"/>
    <cellStyle name="_경남지역본부_20041220_상반기_강원지역본부(2006년-051228) 10" xfId="2779"/>
    <cellStyle name="_경남지역본부_20041220_상반기_강원지역본부(2006년-051228) 2" xfId="2780"/>
    <cellStyle name="_경남지역본부_20041220_상반기_강원지역본부(2006년-051228) 3" xfId="2781"/>
    <cellStyle name="_경남지역본부_20041220_상반기_강원지역본부(2006년-051228) 4" xfId="2782"/>
    <cellStyle name="_경남지역본부_20041220_상반기_강원지역본부(2006년-051228) 5" xfId="2783"/>
    <cellStyle name="_경남지역본부_20041220_상반기_강원지역본부(2006년-051228) 6" xfId="2784"/>
    <cellStyle name="_경남지역본부_20041220_상반기_강원지역본부(2006년-051228) 7" xfId="2785"/>
    <cellStyle name="_경남지역본부_20041220_상반기_강원지역본부(2006년-051228) 8" xfId="2786"/>
    <cellStyle name="_경남지역본부_20041220_상반기_강원지역본부(2006년-051228) 9" xfId="2787"/>
    <cellStyle name="_경남지역본부_20041220_상반기_강원지역본부(2006년-051228)_1. 기계환경분야(0709)" xfId="2788"/>
    <cellStyle name="_경남지역본부_20041220_상반기_강원지역본부(2006년-051228)_1. 기계환경분야(0709) 10" xfId="2789"/>
    <cellStyle name="_경남지역본부_20041220_상반기_강원지역본부(2006년-051228)_1. 기계환경분야(0709) 2" xfId="2790"/>
    <cellStyle name="_경남지역본부_20041220_상반기_강원지역본부(2006년-051228)_1. 기계환경분야(0709) 3" xfId="2791"/>
    <cellStyle name="_경남지역본부_20041220_상반기_강원지역본부(2006년-051228)_1. 기계환경분야(0709) 4" xfId="2792"/>
    <cellStyle name="_경남지역본부_20041220_상반기_강원지역본부(2006년-051228)_1. 기계환경분야(0709) 5" xfId="2793"/>
    <cellStyle name="_경남지역본부_20041220_상반기_강원지역본부(2006년-051228)_1. 기계환경분야(0709) 6" xfId="2794"/>
    <cellStyle name="_경남지역본부_20041220_상반기_강원지역본부(2006년-051228)_1. 기계환경분야(0709) 7" xfId="2795"/>
    <cellStyle name="_경남지역본부_20041220_상반기_강원지역본부(2006년-051228)_1. 기계환경분야(0709) 8" xfId="2796"/>
    <cellStyle name="_경남지역본부_20041220_상반기_강원지역본부(2006년-051228)_1. 기계환경분야(0709) 9" xfId="2797"/>
    <cellStyle name="_경남지역본부_20041220_상반기_강원지역본부(2006년-051228)_1. 기계환경분야(0709)_1. 기계환경분야(0709)" xfId="2798"/>
    <cellStyle name="_경남지역본부_20041220_상반기_강원지역본부(2006년-051228)_1. 기계환경분야(0709)_1. 기계환경분야(0709) 10" xfId="2799"/>
    <cellStyle name="_경남지역본부_20041220_상반기_강원지역본부(2006년-051228)_1. 기계환경분야(0709)_1. 기계환경분야(0709) 2" xfId="2800"/>
    <cellStyle name="_경남지역본부_20041220_상반기_강원지역본부(2006년-051228)_1. 기계환경분야(0709)_1. 기계환경분야(0709) 3" xfId="2801"/>
    <cellStyle name="_경남지역본부_20041220_상반기_강원지역본부(2006년-051228)_1. 기계환경분야(0709)_1. 기계환경분야(0709) 4" xfId="2802"/>
    <cellStyle name="_경남지역본부_20041220_상반기_강원지역본부(2006년-051228)_1. 기계환경분야(0709)_1. 기계환경분야(0709) 5" xfId="2803"/>
    <cellStyle name="_경남지역본부_20041220_상반기_강원지역본부(2006년-051228)_1. 기계환경분야(0709)_1. 기계환경분야(0709) 6" xfId="2804"/>
    <cellStyle name="_경남지역본부_20041220_상반기_강원지역본부(2006년-051228)_1. 기계환경분야(0709)_1. 기계환경분야(0709) 7" xfId="2805"/>
    <cellStyle name="_경남지역본부_20041220_상반기_강원지역본부(2006년-051228)_1. 기계환경분야(0709)_1. 기계환경분야(0709) 8" xfId="2806"/>
    <cellStyle name="_경남지역본부_20041220_상반기_강원지역본부(2006년-051228)_1. 기계환경분야(0709)_1. 기계환경분야(0709) 9" xfId="2807"/>
    <cellStyle name="_경남지역본부_20041220_상반기_강원지역본부(2006년-051228)_1. 기계환경분야(0709)_1. 기계환경분야(0709)_공사_응집용교반기_원일기계_조달청" xfId="2808"/>
    <cellStyle name="_경남지역본부_20041220_상반기_강원지역본부(2006년-051228)_1. 기계환경분야(0709)_1. 기계환경분야(0709)_공사_응집용교반기_원일기계_조달청 10" xfId="2809"/>
    <cellStyle name="_경남지역본부_20041220_상반기_강원지역본부(2006년-051228)_1. 기계환경분야(0709)_1. 기계환경분야(0709)_공사_응집용교반기_원일기계_조달청 2" xfId="2810"/>
    <cellStyle name="_경남지역본부_20041220_상반기_강원지역본부(2006년-051228)_1. 기계환경분야(0709)_1. 기계환경분야(0709)_공사_응집용교반기_원일기계_조달청 3" xfId="2811"/>
    <cellStyle name="_경남지역본부_20041220_상반기_강원지역본부(2006년-051228)_1. 기계환경분야(0709)_1. 기계환경분야(0709)_공사_응집용교반기_원일기계_조달청 4" xfId="2812"/>
    <cellStyle name="_경남지역본부_20041220_상반기_강원지역본부(2006년-051228)_1. 기계환경분야(0709)_1. 기계환경분야(0709)_공사_응집용교반기_원일기계_조달청 5" xfId="2813"/>
    <cellStyle name="_경남지역본부_20041220_상반기_강원지역본부(2006년-051228)_1. 기계환경분야(0709)_1. 기계환경분야(0709)_공사_응집용교반기_원일기계_조달청 6" xfId="2814"/>
    <cellStyle name="_경남지역본부_20041220_상반기_강원지역본부(2006년-051228)_1. 기계환경분야(0709)_1. 기계환경분야(0709)_공사_응집용교반기_원일기계_조달청 7" xfId="2815"/>
    <cellStyle name="_경남지역본부_20041220_상반기_강원지역본부(2006년-051228)_1. 기계환경분야(0709)_1. 기계환경분야(0709)_공사_응집용교반기_원일기계_조달청 8" xfId="2816"/>
    <cellStyle name="_경남지역본부_20041220_상반기_강원지역본부(2006년-051228)_1. 기계환경분야(0709)_1. 기계환경분야(0709)_공사_응집용교반기_원일기계_조달청 9" xfId="2817"/>
    <cellStyle name="_경남지역본부_20041220_상반기_강원지역본부(2006년-051228)_1. 기계환경분야(0709)_1. 기계환경분야(0709)_공사_응집용교반기_원일기계_조달청_설치원가" xfId="2818"/>
    <cellStyle name="_경남지역본부_20041220_상반기_강원지역본부(2006년-051228)_1. 기계환경분야(0709)_1. 기계환경분야(0709)_공사_응집용교반기_원일기계_조달청_설치원가 10" xfId="2819"/>
    <cellStyle name="_경남지역본부_20041220_상반기_강원지역본부(2006년-051228)_1. 기계환경분야(0709)_1. 기계환경분야(0709)_공사_응집용교반기_원일기계_조달청_설치원가 2" xfId="2820"/>
    <cellStyle name="_경남지역본부_20041220_상반기_강원지역본부(2006년-051228)_1. 기계환경분야(0709)_1. 기계환경분야(0709)_공사_응집용교반기_원일기계_조달청_설치원가 3" xfId="2821"/>
    <cellStyle name="_경남지역본부_20041220_상반기_강원지역본부(2006년-051228)_1. 기계환경분야(0709)_1. 기계환경분야(0709)_공사_응집용교반기_원일기계_조달청_설치원가 4" xfId="2822"/>
    <cellStyle name="_경남지역본부_20041220_상반기_강원지역본부(2006년-051228)_1. 기계환경분야(0709)_1. 기계환경분야(0709)_공사_응집용교반기_원일기계_조달청_설치원가 5" xfId="2823"/>
    <cellStyle name="_경남지역본부_20041220_상반기_강원지역본부(2006년-051228)_1. 기계환경분야(0709)_1. 기계환경분야(0709)_공사_응집용교반기_원일기계_조달청_설치원가 6" xfId="2824"/>
    <cellStyle name="_경남지역본부_20041220_상반기_강원지역본부(2006년-051228)_1. 기계환경분야(0709)_1. 기계환경분야(0709)_공사_응집용교반기_원일기계_조달청_설치원가 7" xfId="2825"/>
    <cellStyle name="_경남지역본부_20041220_상반기_강원지역본부(2006년-051228)_1. 기계환경분야(0709)_1. 기계환경분야(0709)_공사_응집용교반기_원일기계_조달청_설치원가 8" xfId="2826"/>
    <cellStyle name="_경남지역본부_20041220_상반기_강원지역본부(2006년-051228)_1. 기계환경분야(0709)_1. 기계환경분야(0709)_공사_응집용교반기_원일기계_조달청_설치원가 9" xfId="2827"/>
    <cellStyle name="_경남지역본부_20041220_상반기_강원지역본부(2006년-051228)_1. 기계환경분야(0709)_1. 기계환경분야(0709)_공사_응집용교반기_원일기계_조달청_설치원가_청소년 승마운동 효과 측정 및 적정 프로그램 설계 연구용역" xfId="2828"/>
    <cellStyle name="_경남지역본부_20041220_상반기_강원지역본부(2006년-051228)_1. 기계환경분야(0709)_1. 기계환경분야(0709)_공사_응집용교반기_원일기계_조달청_설치원가_한국경마의 질적도약을 위한 해외목장사업 타당성 조사 및 사업계획 수립 용역" xfId="2829"/>
    <cellStyle name="_경남지역본부_20041220_상반기_강원지역본부(2006년-051228)_1. 기계환경분야(0709)_1. 기계환경분야(0709)_공사_응집용교반기_원일기계_조달청_설치원가_해외농업개발 농산물 물류 조사_한국농어촌공사" xfId="2830"/>
    <cellStyle name="_경남지역본부_20041220_상반기_강원지역본부(2006년-051228)_1. 기계환경분야(0709)_1. 기계환경분야(0709)_공사_응집용교반기_원일기계_조달청_청소년 승마운동 효과 측정 및 적정 프로그램 설계 연구용역" xfId="2831"/>
    <cellStyle name="_경남지역본부_20041220_상반기_강원지역본부(2006년-051228)_1. 기계환경분야(0709)_1. 기계환경분야(0709)_공사_응집용교반기_원일기계_조달청_한국경마의 질적도약을 위한 해외목장사업 타당성 조사 및 사업계획 수립 용역" xfId="2832"/>
    <cellStyle name="_경남지역본부_20041220_상반기_강원지역본부(2006년-051228)_1. 기계환경분야(0709)_1. 기계환경분야(0709)_공사_응집용교반기_원일기계_조달청_해외농업개발 농산물 물류 조사_한국농어촌공사" xfId="2833"/>
    <cellStyle name="_경남지역본부_20041220_상반기_강원지역본부(2006년-051228)_1. 기계환경분야(0709)_1. 기계환경분야(0709)_청소년 승마운동 효과 측정 및 적정 프로그램 설계 연구용역" xfId="2834"/>
    <cellStyle name="_경남지역본부_20041220_상반기_강원지역본부(2006년-051228)_1. 기계환경분야(0709)_1. 기계환경분야(0709)_한국경마의 질적도약을 위한 해외목장사업 타당성 조사 및 사업계획 수립 용역" xfId="2835"/>
    <cellStyle name="_경남지역본부_20041220_상반기_강원지역본부(2006년-051228)_1. 기계환경분야(0709)_1. 기계환경분야(0709)_해외농업개발 농산물 물류 조사_한국농어촌공사" xfId="2836"/>
    <cellStyle name="_경남지역본부_20041220_상반기_강원지역본부(2006년-051228)_1. 기계환경분야(0709)_1. 기계환경분야(제조)" xfId="2837"/>
    <cellStyle name="_경남지역본부_20041220_상반기_강원지역본부(2006년-051228)_1. 기계환경분야(0709)_1. 기계환경분야(제조) 10" xfId="2838"/>
    <cellStyle name="_경남지역본부_20041220_상반기_강원지역본부(2006년-051228)_1. 기계환경분야(0709)_1. 기계환경분야(제조) 2" xfId="2839"/>
    <cellStyle name="_경남지역본부_20041220_상반기_강원지역본부(2006년-051228)_1. 기계환경분야(0709)_1. 기계환경분야(제조) 3" xfId="2840"/>
    <cellStyle name="_경남지역본부_20041220_상반기_강원지역본부(2006년-051228)_1. 기계환경분야(0709)_1. 기계환경분야(제조) 4" xfId="2841"/>
    <cellStyle name="_경남지역본부_20041220_상반기_강원지역본부(2006년-051228)_1. 기계환경분야(0709)_1. 기계환경분야(제조) 5" xfId="2842"/>
    <cellStyle name="_경남지역본부_20041220_상반기_강원지역본부(2006년-051228)_1. 기계환경분야(0709)_1. 기계환경분야(제조) 6" xfId="2843"/>
    <cellStyle name="_경남지역본부_20041220_상반기_강원지역본부(2006년-051228)_1. 기계환경분야(0709)_1. 기계환경분야(제조) 7" xfId="2844"/>
    <cellStyle name="_경남지역본부_20041220_상반기_강원지역본부(2006년-051228)_1. 기계환경분야(0709)_1. 기계환경분야(제조) 8" xfId="2845"/>
    <cellStyle name="_경남지역본부_20041220_상반기_강원지역본부(2006년-051228)_1. 기계환경분야(0709)_1. 기계환경분야(제조) 9" xfId="2846"/>
    <cellStyle name="_경남지역본부_20041220_상반기_강원지역본부(2006년-051228)_1. 기계환경분야(0709)_1. 기계환경분야(제조)_공사_응집용교반기_원일기계_조달청" xfId="2847"/>
    <cellStyle name="_경남지역본부_20041220_상반기_강원지역본부(2006년-051228)_1. 기계환경분야(0709)_1. 기계환경분야(제조)_공사_응집용교반기_원일기계_조달청 10" xfId="2848"/>
    <cellStyle name="_경남지역본부_20041220_상반기_강원지역본부(2006년-051228)_1. 기계환경분야(0709)_1. 기계환경분야(제조)_공사_응집용교반기_원일기계_조달청 2" xfId="2849"/>
    <cellStyle name="_경남지역본부_20041220_상반기_강원지역본부(2006년-051228)_1. 기계환경분야(0709)_1. 기계환경분야(제조)_공사_응집용교반기_원일기계_조달청 3" xfId="2850"/>
    <cellStyle name="_경남지역본부_20041220_상반기_강원지역본부(2006년-051228)_1. 기계환경분야(0709)_1. 기계환경분야(제조)_공사_응집용교반기_원일기계_조달청 4" xfId="2851"/>
    <cellStyle name="_경남지역본부_20041220_상반기_강원지역본부(2006년-051228)_1. 기계환경분야(0709)_1. 기계환경분야(제조)_공사_응집용교반기_원일기계_조달청 5" xfId="2852"/>
    <cellStyle name="_경남지역본부_20041220_상반기_강원지역본부(2006년-051228)_1. 기계환경분야(0709)_1. 기계환경분야(제조)_공사_응집용교반기_원일기계_조달청 6" xfId="2853"/>
    <cellStyle name="_경남지역본부_20041220_상반기_강원지역본부(2006년-051228)_1. 기계환경분야(0709)_1. 기계환경분야(제조)_공사_응집용교반기_원일기계_조달청 7" xfId="2854"/>
    <cellStyle name="_경남지역본부_20041220_상반기_강원지역본부(2006년-051228)_1. 기계환경분야(0709)_1. 기계환경분야(제조)_공사_응집용교반기_원일기계_조달청 8" xfId="2855"/>
    <cellStyle name="_경남지역본부_20041220_상반기_강원지역본부(2006년-051228)_1. 기계환경분야(0709)_1. 기계환경분야(제조)_공사_응집용교반기_원일기계_조달청 9" xfId="2856"/>
    <cellStyle name="_경남지역본부_20041220_상반기_강원지역본부(2006년-051228)_1. 기계환경분야(0709)_1. 기계환경분야(제조)_공사_응집용교반기_원일기계_조달청_설치원가" xfId="2857"/>
    <cellStyle name="_경남지역본부_20041220_상반기_강원지역본부(2006년-051228)_1. 기계환경분야(0709)_1. 기계환경분야(제조)_공사_응집용교반기_원일기계_조달청_설치원가 10" xfId="2858"/>
    <cellStyle name="_경남지역본부_20041220_상반기_강원지역본부(2006년-051228)_1. 기계환경분야(0709)_1. 기계환경분야(제조)_공사_응집용교반기_원일기계_조달청_설치원가 2" xfId="2859"/>
    <cellStyle name="_경남지역본부_20041220_상반기_강원지역본부(2006년-051228)_1. 기계환경분야(0709)_1. 기계환경분야(제조)_공사_응집용교반기_원일기계_조달청_설치원가 3" xfId="2860"/>
    <cellStyle name="_경남지역본부_20041220_상반기_강원지역본부(2006년-051228)_1. 기계환경분야(0709)_1. 기계환경분야(제조)_공사_응집용교반기_원일기계_조달청_설치원가 4" xfId="2861"/>
    <cellStyle name="_경남지역본부_20041220_상반기_강원지역본부(2006년-051228)_1. 기계환경분야(0709)_1. 기계환경분야(제조)_공사_응집용교반기_원일기계_조달청_설치원가 5" xfId="2862"/>
    <cellStyle name="_경남지역본부_20041220_상반기_강원지역본부(2006년-051228)_1. 기계환경분야(0709)_1. 기계환경분야(제조)_공사_응집용교반기_원일기계_조달청_설치원가 6" xfId="2863"/>
    <cellStyle name="_경남지역본부_20041220_상반기_강원지역본부(2006년-051228)_1. 기계환경분야(0709)_1. 기계환경분야(제조)_공사_응집용교반기_원일기계_조달청_설치원가 7" xfId="2864"/>
    <cellStyle name="_경남지역본부_20041220_상반기_강원지역본부(2006년-051228)_1. 기계환경분야(0709)_1. 기계환경분야(제조)_공사_응집용교반기_원일기계_조달청_설치원가 8" xfId="2865"/>
    <cellStyle name="_경남지역본부_20041220_상반기_강원지역본부(2006년-051228)_1. 기계환경분야(0709)_1. 기계환경분야(제조)_공사_응집용교반기_원일기계_조달청_설치원가 9" xfId="2866"/>
    <cellStyle name="_경남지역본부_20041220_상반기_강원지역본부(2006년-051228)_1. 기계환경분야(0709)_1. 기계환경분야(제조)_공사_응집용교반기_원일기계_조달청_설치원가_청소년 승마운동 효과 측정 및 적정 프로그램 설계 연구용역" xfId="2867"/>
    <cellStyle name="_경남지역본부_20041220_상반기_강원지역본부(2006년-051228)_1. 기계환경분야(0709)_1. 기계환경분야(제조)_공사_응집용교반기_원일기계_조달청_설치원가_한국경마의 질적도약을 위한 해외목장사업 타당성 조사 및 사업계획 수립 용역" xfId="2868"/>
    <cellStyle name="_경남지역본부_20041220_상반기_강원지역본부(2006년-051228)_1. 기계환경분야(0709)_1. 기계환경분야(제조)_공사_응집용교반기_원일기계_조달청_설치원가_해외농업개발 농산물 물류 조사_한국농어촌공사" xfId="2869"/>
    <cellStyle name="_경남지역본부_20041220_상반기_강원지역본부(2006년-051228)_1. 기계환경분야(0709)_1. 기계환경분야(제조)_공사_응집용교반기_원일기계_조달청_청소년 승마운동 효과 측정 및 적정 프로그램 설계 연구용역" xfId="2870"/>
    <cellStyle name="_경남지역본부_20041220_상반기_강원지역본부(2006년-051228)_1. 기계환경분야(0709)_1. 기계환경분야(제조)_공사_응집용교반기_원일기계_조달청_한국경마의 질적도약을 위한 해외목장사업 타당성 조사 및 사업계획 수립 용역" xfId="2871"/>
    <cellStyle name="_경남지역본부_20041220_상반기_강원지역본부(2006년-051228)_1. 기계환경분야(0709)_1. 기계환경분야(제조)_공사_응집용교반기_원일기계_조달청_해외농업개발 농산물 물류 조사_한국농어촌공사" xfId="2872"/>
    <cellStyle name="_경남지역본부_20041220_상반기_강원지역본부(2006년-051228)_1. 기계환경분야(0709)_1. 기계환경분야(제조)_청소년 승마운동 효과 측정 및 적정 프로그램 설계 연구용역" xfId="2873"/>
    <cellStyle name="_경남지역본부_20041220_상반기_강원지역본부(2006년-051228)_1. 기계환경분야(0709)_1. 기계환경분야(제조)_한국경마의 질적도약을 위한 해외목장사업 타당성 조사 및 사업계획 수립 용역" xfId="2874"/>
    <cellStyle name="_경남지역본부_20041220_상반기_강원지역본부(2006년-051228)_1. 기계환경분야(0709)_1. 기계환경분야(제조)_해외농업개발 농산물 물류 조사_한국농어촌공사" xfId="2875"/>
    <cellStyle name="_경남지역본부_20041220_상반기_강원지역본부(2006년-051228)_1. 기계환경분야(0709)_공사_응집용교반기_원일기계_조달청" xfId="2876"/>
    <cellStyle name="_경남지역본부_20041220_상반기_강원지역본부(2006년-051228)_1. 기계환경분야(0709)_공사_응집용교반기_원일기계_조달청 10" xfId="2877"/>
    <cellStyle name="_경남지역본부_20041220_상반기_강원지역본부(2006년-051228)_1. 기계환경분야(0709)_공사_응집용교반기_원일기계_조달청 2" xfId="2878"/>
    <cellStyle name="_경남지역본부_20041220_상반기_강원지역본부(2006년-051228)_1. 기계환경분야(0709)_공사_응집용교반기_원일기계_조달청 3" xfId="2879"/>
    <cellStyle name="_경남지역본부_20041220_상반기_강원지역본부(2006년-051228)_1. 기계환경분야(0709)_공사_응집용교반기_원일기계_조달청 4" xfId="2880"/>
    <cellStyle name="_경남지역본부_20041220_상반기_강원지역본부(2006년-051228)_1. 기계환경분야(0709)_공사_응집용교반기_원일기계_조달청 5" xfId="2881"/>
    <cellStyle name="_경남지역본부_20041220_상반기_강원지역본부(2006년-051228)_1. 기계환경분야(0709)_공사_응집용교반기_원일기계_조달청 6" xfId="2882"/>
    <cellStyle name="_경남지역본부_20041220_상반기_강원지역본부(2006년-051228)_1. 기계환경분야(0709)_공사_응집용교반기_원일기계_조달청 7" xfId="2883"/>
    <cellStyle name="_경남지역본부_20041220_상반기_강원지역본부(2006년-051228)_1. 기계환경분야(0709)_공사_응집용교반기_원일기계_조달청 8" xfId="2884"/>
    <cellStyle name="_경남지역본부_20041220_상반기_강원지역본부(2006년-051228)_1. 기계환경분야(0709)_공사_응집용교반기_원일기계_조달청 9" xfId="2885"/>
    <cellStyle name="_경남지역본부_20041220_상반기_강원지역본부(2006년-051228)_1. 기계환경분야(0709)_공사_응집용교반기_원일기계_조달청_설치원가" xfId="2886"/>
    <cellStyle name="_경남지역본부_20041220_상반기_강원지역본부(2006년-051228)_1. 기계환경분야(0709)_공사_응집용교반기_원일기계_조달청_설치원가 10" xfId="2887"/>
    <cellStyle name="_경남지역본부_20041220_상반기_강원지역본부(2006년-051228)_1. 기계환경분야(0709)_공사_응집용교반기_원일기계_조달청_설치원가 2" xfId="2888"/>
    <cellStyle name="_경남지역본부_20041220_상반기_강원지역본부(2006년-051228)_1. 기계환경분야(0709)_공사_응집용교반기_원일기계_조달청_설치원가 3" xfId="2889"/>
    <cellStyle name="_경남지역본부_20041220_상반기_강원지역본부(2006년-051228)_1. 기계환경분야(0709)_공사_응집용교반기_원일기계_조달청_설치원가 4" xfId="2890"/>
    <cellStyle name="_경남지역본부_20041220_상반기_강원지역본부(2006년-051228)_1. 기계환경분야(0709)_공사_응집용교반기_원일기계_조달청_설치원가 5" xfId="2891"/>
    <cellStyle name="_경남지역본부_20041220_상반기_강원지역본부(2006년-051228)_1. 기계환경분야(0709)_공사_응집용교반기_원일기계_조달청_설치원가 6" xfId="2892"/>
    <cellStyle name="_경남지역본부_20041220_상반기_강원지역본부(2006년-051228)_1. 기계환경분야(0709)_공사_응집용교반기_원일기계_조달청_설치원가 7" xfId="2893"/>
    <cellStyle name="_경남지역본부_20041220_상반기_강원지역본부(2006년-051228)_1. 기계환경분야(0709)_공사_응집용교반기_원일기계_조달청_설치원가 8" xfId="2894"/>
    <cellStyle name="_경남지역본부_20041220_상반기_강원지역본부(2006년-051228)_1. 기계환경분야(0709)_공사_응집용교반기_원일기계_조달청_설치원가 9" xfId="2895"/>
    <cellStyle name="_경남지역본부_20041220_상반기_강원지역본부(2006년-051228)_1. 기계환경분야(0709)_공사_응집용교반기_원일기계_조달청_설치원가_청소년 승마운동 효과 측정 및 적정 프로그램 설계 연구용역" xfId="2896"/>
    <cellStyle name="_경남지역본부_20041220_상반기_강원지역본부(2006년-051228)_1. 기계환경분야(0709)_공사_응집용교반기_원일기계_조달청_설치원가_한국경마의 질적도약을 위한 해외목장사업 타당성 조사 및 사업계획 수립 용역" xfId="2897"/>
    <cellStyle name="_경남지역본부_20041220_상반기_강원지역본부(2006년-051228)_1. 기계환경분야(0709)_공사_응집용교반기_원일기계_조달청_설치원가_해외농업개발 농산물 물류 조사_한국농어촌공사" xfId="2898"/>
    <cellStyle name="_경남지역본부_20041220_상반기_강원지역본부(2006년-051228)_1. 기계환경분야(0709)_공사_응집용교반기_원일기계_조달청_청소년 승마운동 효과 측정 및 적정 프로그램 설계 연구용역" xfId="2899"/>
    <cellStyle name="_경남지역본부_20041220_상반기_강원지역본부(2006년-051228)_1. 기계환경분야(0709)_공사_응집용교반기_원일기계_조달청_한국경마의 질적도약을 위한 해외목장사업 타당성 조사 및 사업계획 수립 용역" xfId="2900"/>
    <cellStyle name="_경남지역본부_20041220_상반기_강원지역본부(2006년-051228)_1. 기계환경분야(0709)_공사_응집용교반기_원일기계_조달청_해외농업개발 농산물 물류 조사_한국농어촌공사" xfId="2901"/>
    <cellStyle name="_경남지역본부_20041220_상반기_강원지역본부(2006년-051228)_1. 기계환경분야(0709)_청소년 승마운동 효과 측정 및 적정 프로그램 설계 연구용역" xfId="2902"/>
    <cellStyle name="_경남지역본부_20041220_상반기_강원지역본부(2006년-051228)_1. 기계환경분야(0709)_한국경마의 질적도약을 위한 해외목장사업 타당성 조사 및 사업계획 수립 용역" xfId="2903"/>
    <cellStyle name="_경남지역본부_20041220_상반기_강원지역본부(2006년-051228)_1. 기계환경분야(0709)_해외농업개발 농산물 물류 조사_한국농어촌공사" xfId="2904"/>
    <cellStyle name="_경남지역본부_20041220_상반기_강원지역본부(2006년-051228)_공사_응집용교반기_원일기계_조달청" xfId="2905"/>
    <cellStyle name="_경남지역본부_20041220_상반기_강원지역본부(2006년-051228)_공사_응집용교반기_원일기계_조달청 10" xfId="2906"/>
    <cellStyle name="_경남지역본부_20041220_상반기_강원지역본부(2006년-051228)_공사_응집용교반기_원일기계_조달청 2" xfId="2907"/>
    <cellStyle name="_경남지역본부_20041220_상반기_강원지역본부(2006년-051228)_공사_응집용교반기_원일기계_조달청 3" xfId="2908"/>
    <cellStyle name="_경남지역본부_20041220_상반기_강원지역본부(2006년-051228)_공사_응집용교반기_원일기계_조달청 4" xfId="2909"/>
    <cellStyle name="_경남지역본부_20041220_상반기_강원지역본부(2006년-051228)_공사_응집용교반기_원일기계_조달청 5" xfId="2910"/>
    <cellStyle name="_경남지역본부_20041220_상반기_강원지역본부(2006년-051228)_공사_응집용교반기_원일기계_조달청 6" xfId="2911"/>
    <cellStyle name="_경남지역본부_20041220_상반기_강원지역본부(2006년-051228)_공사_응집용교반기_원일기계_조달청 7" xfId="2912"/>
    <cellStyle name="_경남지역본부_20041220_상반기_강원지역본부(2006년-051228)_공사_응집용교반기_원일기계_조달청 8" xfId="2913"/>
    <cellStyle name="_경남지역본부_20041220_상반기_강원지역본부(2006년-051228)_공사_응집용교반기_원일기계_조달청 9" xfId="2914"/>
    <cellStyle name="_경남지역본부_20041220_상반기_강원지역본부(2006년-051228)_공사_응집용교반기_원일기계_조달청_설치원가" xfId="2915"/>
    <cellStyle name="_경남지역본부_20041220_상반기_강원지역본부(2006년-051228)_공사_응집용교반기_원일기계_조달청_설치원가 10" xfId="2916"/>
    <cellStyle name="_경남지역본부_20041220_상반기_강원지역본부(2006년-051228)_공사_응집용교반기_원일기계_조달청_설치원가 2" xfId="2917"/>
    <cellStyle name="_경남지역본부_20041220_상반기_강원지역본부(2006년-051228)_공사_응집용교반기_원일기계_조달청_설치원가 3" xfId="2918"/>
    <cellStyle name="_경남지역본부_20041220_상반기_강원지역본부(2006년-051228)_공사_응집용교반기_원일기계_조달청_설치원가 4" xfId="2919"/>
    <cellStyle name="_경남지역본부_20041220_상반기_강원지역본부(2006년-051228)_공사_응집용교반기_원일기계_조달청_설치원가 5" xfId="2920"/>
    <cellStyle name="_경남지역본부_20041220_상반기_강원지역본부(2006년-051228)_공사_응집용교반기_원일기계_조달청_설치원가 6" xfId="2921"/>
    <cellStyle name="_경남지역본부_20041220_상반기_강원지역본부(2006년-051228)_공사_응집용교반기_원일기계_조달청_설치원가 7" xfId="2922"/>
    <cellStyle name="_경남지역본부_20041220_상반기_강원지역본부(2006년-051228)_공사_응집용교반기_원일기계_조달청_설치원가 8" xfId="2923"/>
    <cellStyle name="_경남지역본부_20041220_상반기_강원지역본부(2006년-051228)_공사_응집용교반기_원일기계_조달청_설치원가 9" xfId="2924"/>
    <cellStyle name="_경남지역본부_20041220_상반기_강원지역본부(2006년-051228)_공사_응집용교반기_원일기계_조달청_설치원가_청소년 승마운동 효과 측정 및 적정 프로그램 설계 연구용역" xfId="2925"/>
    <cellStyle name="_경남지역본부_20041220_상반기_강원지역본부(2006년-051228)_공사_응집용교반기_원일기계_조달청_설치원가_한국경마의 질적도약을 위한 해외목장사업 타당성 조사 및 사업계획 수립 용역" xfId="2926"/>
    <cellStyle name="_경남지역본부_20041220_상반기_강원지역본부(2006년-051228)_공사_응집용교반기_원일기계_조달청_설치원가_해외농업개발 농산물 물류 조사_한국농어촌공사" xfId="2927"/>
    <cellStyle name="_경남지역본부_20041220_상반기_강원지역본부(2006년-051228)_공사_응집용교반기_원일기계_조달청_청소년 승마운동 효과 측정 및 적정 프로그램 설계 연구용역" xfId="2928"/>
    <cellStyle name="_경남지역본부_20041220_상반기_강원지역본부(2006년-051228)_공사_응집용교반기_원일기계_조달청_한국경마의 질적도약을 위한 해외목장사업 타당성 조사 및 사업계획 수립 용역" xfId="2929"/>
    <cellStyle name="_경남지역본부_20041220_상반기_강원지역본부(2006년-051228)_공사_응집용교반기_원일기계_조달청_해외농업개발 농산물 물류 조사_한국농어촌공사" xfId="2930"/>
    <cellStyle name="_경남지역본부_20041220_상반기_강원지역본부(2006년-051228)_청소년 승마운동 효과 측정 및 적정 프로그램 설계 연구용역" xfId="2931"/>
    <cellStyle name="_경남지역본부_20041220_상반기_강원지역본부(2006년-051228)_한국경마의 질적도약을 위한 해외목장사업 타당성 조사 및 사업계획 수립 용역" xfId="2932"/>
    <cellStyle name="_경남지역본부_20041220_상반기_강원지역본부(2006년-051228)_해외농업개발 농산물 물류 조사_한국농어촌공사" xfId="2933"/>
    <cellStyle name="_경남지역본부_20041220_상반기_강원지역본부(2006년-060102)" xfId="2934"/>
    <cellStyle name="_경남지역본부_20041220_상반기_강원지역본부(2006년-060102) 10" xfId="2935"/>
    <cellStyle name="_경남지역본부_20041220_상반기_강원지역본부(2006년-060102) 2" xfId="2936"/>
    <cellStyle name="_경남지역본부_20041220_상반기_강원지역본부(2006년-060102) 3" xfId="2937"/>
    <cellStyle name="_경남지역본부_20041220_상반기_강원지역본부(2006년-060102) 4" xfId="2938"/>
    <cellStyle name="_경남지역본부_20041220_상반기_강원지역본부(2006년-060102) 5" xfId="2939"/>
    <cellStyle name="_경남지역본부_20041220_상반기_강원지역본부(2006년-060102) 6" xfId="2940"/>
    <cellStyle name="_경남지역본부_20041220_상반기_강원지역본부(2006년-060102) 7" xfId="2941"/>
    <cellStyle name="_경남지역본부_20041220_상반기_강원지역본부(2006년-060102) 8" xfId="2942"/>
    <cellStyle name="_경남지역본부_20041220_상반기_강원지역본부(2006년-060102) 9" xfId="2943"/>
    <cellStyle name="_경남지역본부_20041220_상반기_강원지역본부(2006년-060102)_1. 기계환경분야(0709)" xfId="2944"/>
    <cellStyle name="_경남지역본부_20041220_상반기_강원지역본부(2006년-060102)_1. 기계환경분야(0709) 10" xfId="2945"/>
    <cellStyle name="_경남지역본부_20041220_상반기_강원지역본부(2006년-060102)_1. 기계환경분야(0709) 2" xfId="2946"/>
    <cellStyle name="_경남지역본부_20041220_상반기_강원지역본부(2006년-060102)_1. 기계환경분야(0709) 3" xfId="2947"/>
    <cellStyle name="_경남지역본부_20041220_상반기_강원지역본부(2006년-060102)_1. 기계환경분야(0709) 4" xfId="2948"/>
    <cellStyle name="_경남지역본부_20041220_상반기_강원지역본부(2006년-060102)_1. 기계환경분야(0709) 5" xfId="2949"/>
    <cellStyle name="_경남지역본부_20041220_상반기_강원지역본부(2006년-060102)_1. 기계환경분야(0709) 6" xfId="2950"/>
    <cellStyle name="_경남지역본부_20041220_상반기_강원지역본부(2006년-060102)_1. 기계환경분야(0709) 7" xfId="2951"/>
    <cellStyle name="_경남지역본부_20041220_상반기_강원지역본부(2006년-060102)_1. 기계환경분야(0709) 8" xfId="2952"/>
    <cellStyle name="_경남지역본부_20041220_상반기_강원지역본부(2006년-060102)_1. 기계환경분야(0709) 9" xfId="2953"/>
    <cellStyle name="_경남지역본부_20041220_상반기_강원지역본부(2006년-060102)_1. 기계환경분야(0709)_1. 기계환경분야(0709)" xfId="2954"/>
    <cellStyle name="_경남지역본부_20041220_상반기_강원지역본부(2006년-060102)_1. 기계환경분야(0709)_1. 기계환경분야(0709) 10" xfId="2955"/>
    <cellStyle name="_경남지역본부_20041220_상반기_강원지역본부(2006년-060102)_1. 기계환경분야(0709)_1. 기계환경분야(0709) 2" xfId="2956"/>
    <cellStyle name="_경남지역본부_20041220_상반기_강원지역본부(2006년-060102)_1. 기계환경분야(0709)_1. 기계환경분야(0709) 3" xfId="2957"/>
    <cellStyle name="_경남지역본부_20041220_상반기_강원지역본부(2006년-060102)_1. 기계환경분야(0709)_1. 기계환경분야(0709) 4" xfId="2958"/>
    <cellStyle name="_경남지역본부_20041220_상반기_강원지역본부(2006년-060102)_1. 기계환경분야(0709)_1. 기계환경분야(0709) 5" xfId="2959"/>
    <cellStyle name="_경남지역본부_20041220_상반기_강원지역본부(2006년-060102)_1. 기계환경분야(0709)_1. 기계환경분야(0709) 6" xfId="2960"/>
    <cellStyle name="_경남지역본부_20041220_상반기_강원지역본부(2006년-060102)_1. 기계환경분야(0709)_1. 기계환경분야(0709) 7" xfId="2961"/>
    <cellStyle name="_경남지역본부_20041220_상반기_강원지역본부(2006년-060102)_1. 기계환경분야(0709)_1. 기계환경분야(0709) 8" xfId="2962"/>
    <cellStyle name="_경남지역본부_20041220_상반기_강원지역본부(2006년-060102)_1. 기계환경분야(0709)_1. 기계환경분야(0709) 9" xfId="2963"/>
    <cellStyle name="_경남지역본부_20041220_상반기_강원지역본부(2006년-060102)_1. 기계환경분야(0709)_1. 기계환경분야(0709)_공사_응집용교반기_원일기계_조달청" xfId="2964"/>
    <cellStyle name="_경남지역본부_20041220_상반기_강원지역본부(2006년-060102)_1. 기계환경분야(0709)_1. 기계환경분야(0709)_공사_응집용교반기_원일기계_조달청 10" xfId="2965"/>
    <cellStyle name="_경남지역본부_20041220_상반기_강원지역본부(2006년-060102)_1. 기계환경분야(0709)_1. 기계환경분야(0709)_공사_응집용교반기_원일기계_조달청 2" xfId="2966"/>
    <cellStyle name="_경남지역본부_20041220_상반기_강원지역본부(2006년-060102)_1. 기계환경분야(0709)_1. 기계환경분야(0709)_공사_응집용교반기_원일기계_조달청 3" xfId="2967"/>
    <cellStyle name="_경남지역본부_20041220_상반기_강원지역본부(2006년-060102)_1. 기계환경분야(0709)_1. 기계환경분야(0709)_공사_응집용교반기_원일기계_조달청 4" xfId="2968"/>
    <cellStyle name="_경남지역본부_20041220_상반기_강원지역본부(2006년-060102)_1. 기계환경분야(0709)_1. 기계환경분야(0709)_공사_응집용교반기_원일기계_조달청 5" xfId="2969"/>
    <cellStyle name="_경남지역본부_20041220_상반기_강원지역본부(2006년-060102)_1. 기계환경분야(0709)_1. 기계환경분야(0709)_공사_응집용교반기_원일기계_조달청 6" xfId="2970"/>
    <cellStyle name="_경남지역본부_20041220_상반기_강원지역본부(2006년-060102)_1. 기계환경분야(0709)_1. 기계환경분야(0709)_공사_응집용교반기_원일기계_조달청 7" xfId="2971"/>
    <cellStyle name="_경남지역본부_20041220_상반기_강원지역본부(2006년-060102)_1. 기계환경분야(0709)_1. 기계환경분야(0709)_공사_응집용교반기_원일기계_조달청 8" xfId="2972"/>
    <cellStyle name="_경남지역본부_20041220_상반기_강원지역본부(2006년-060102)_1. 기계환경분야(0709)_1. 기계환경분야(0709)_공사_응집용교반기_원일기계_조달청 9" xfId="2973"/>
    <cellStyle name="_경남지역본부_20041220_상반기_강원지역본부(2006년-060102)_1. 기계환경분야(0709)_1. 기계환경분야(0709)_공사_응집용교반기_원일기계_조달청_설치원가" xfId="2974"/>
    <cellStyle name="_경남지역본부_20041220_상반기_강원지역본부(2006년-060102)_1. 기계환경분야(0709)_1. 기계환경분야(0709)_공사_응집용교반기_원일기계_조달청_설치원가 10" xfId="2975"/>
    <cellStyle name="_경남지역본부_20041220_상반기_강원지역본부(2006년-060102)_1. 기계환경분야(0709)_1. 기계환경분야(0709)_공사_응집용교반기_원일기계_조달청_설치원가 2" xfId="2976"/>
    <cellStyle name="_경남지역본부_20041220_상반기_강원지역본부(2006년-060102)_1. 기계환경분야(0709)_1. 기계환경분야(0709)_공사_응집용교반기_원일기계_조달청_설치원가 3" xfId="2977"/>
    <cellStyle name="_경남지역본부_20041220_상반기_강원지역본부(2006년-060102)_1. 기계환경분야(0709)_1. 기계환경분야(0709)_공사_응집용교반기_원일기계_조달청_설치원가 4" xfId="2978"/>
    <cellStyle name="_경남지역본부_20041220_상반기_강원지역본부(2006년-060102)_1. 기계환경분야(0709)_1. 기계환경분야(0709)_공사_응집용교반기_원일기계_조달청_설치원가 5" xfId="2979"/>
    <cellStyle name="_경남지역본부_20041220_상반기_강원지역본부(2006년-060102)_1. 기계환경분야(0709)_1. 기계환경분야(0709)_공사_응집용교반기_원일기계_조달청_설치원가 6" xfId="2980"/>
    <cellStyle name="_경남지역본부_20041220_상반기_강원지역본부(2006년-060102)_1. 기계환경분야(0709)_1. 기계환경분야(0709)_공사_응집용교반기_원일기계_조달청_설치원가 7" xfId="2981"/>
    <cellStyle name="_경남지역본부_20041220_상반기_강원지역본부(2006년-060102)_1. 기계환경분야(0709)_1. 기계환경분야(0709)_공사_응집용교반기_원일기계_조달청_설치원가 8" xfId="2982"/>
    <cellStyle name="_경남지역본부_20041220_상반기_강원지역본부(2006년-060102)_1. 기계환경분야(0709)_1. 기계환경분야(0709)_공사_응집용교반기_원일기계_조달청_설치원가 9" xfId="2983"/>
    <cellStyle name="_경남지역본부_20041220_상반기_강원지역본부(2006년-060102)_1. 기계환경분야(0709)_1. 기계환경분야(0709)_공사_응집용교반기_원일기계_조달청_설치원가_청소년 승마운동 효과 측정 및 적정 프로그램 설계 연구용역" xfId="2984"/>
    <cellStyle name="_경남지역본부_20041220_상반기_강원지역본부(2006년-060102)_1. 기계환경분야(0709)_1. 기계환경분야(0709)_공사_응집용교반기_원일기계_조달청_설치원가_한국경마의 질적도약을 위한 해외목장사업 타당성 조사 및 사업계획 수립 용역" xfId="2985"/>
    <cellStyle name="_경남지역본부_20041220_상반기_강원지역본부(2006년-060102)_1. 기계환경분야(0709)_1. 기계환경분야(0709)_공사_응집용교반기_원일기계_조달청_설치원가_해외농업개발 농산물 물류 조사_한국농어촌공사" xfId="2986"/>
    <cellStyle name="_경남지역본부_20041220_상반기_강원지역본부(2006년-060102)_1. 기계환경분야(0709)_1. 기계환경분야(0709)_공사_응집용교반기_원일기계_조달청_청소년 승마운동 효과 측정 및 적정 프로그램 설계 연구용역" xfId="2987"/>
    <cellStyle name="_경남지역본부_20041220_상반기_강원지역본부(2006년-060102)_1. 기계환경분야(0709)_1. 기계환경분야(0709)_공사_응집용교반기_원일기계_조달청_한국경마의 질적도약을 위한 해외목장사업 타당성 조사 및 사업계획 수립 용역" xfId="2988"/>
    <cellStyle name="_경남지역본부_20041220_상반기_강원지역본부(2006년-060102)_1. 기계환경분야(0709)_1. 기계환경분야(0709)_공사_응집용교반기_원일기계_조달청_해외농업개발 농산물 물류 조사_한국농어촌공사" xfId="2989"/>
    <cellStyle name="_경남지역본부_20041220_상반기_강원지역본부(2006년-060102)_1. 기계환경분야(0709)_1. 기계환경분야(0709)_청소년 승마운동 효과 측정 및 적정 프로그램 설계 연구용역" xfId="2990"/>
    <cellStyle name="_경남지역본부_20041220_상반기_강원지역본부(2006년-060102)_1. 기계환경분야(0709)_1. 기계환경분야(0709)_한국경마의 질적도약을 위한 해외목장사업 타당성 조사 및 사업계획 수립 용역" xfId="2991"/>
    <cellStyle name="_경남지역본부_20041220_상반기_강원지역본부(2006년-060102)_1. 기계환경분야(0709)_1. 기계환경분야(0709)_해외농업개발 농산물 물류 조사_한국농어촌공사" xfId="2992"/>
    <cellStyle name="_경남지역본부_20041220_상반기_강원지역본부(2006년-060102)_1. 기계환경분야(0709)_1. 기계환경분야(제조)" xfId="2993"/>
    <cellStyle name="_경남지역본부_20041220_상반기_강원지역본부(2006년-060102)_1. 기계환경분야(0709)_1. 기계환경분야(제조) 10" xfId="2994"/>
    <cellStyle name="_경남지역본부_20041220_상반기_강원지역본부(2006년-060102)_1. 기계환경분야(0709)_1. 기계환경분야(제조) 2" xfId="2995"/>
    <cellStyle name="_경남지역본부_20041220_상반기_강원지역본부(2006년-060102)_1. 기계환경분야(0709)_1. 기계환경분야(제조) 3" xfId="2996"/>
    <cellStyle name="_경남지역본부_20041220_상반기_강원지역본부(2006년-060102)_1. 기계환경분야(0709)_1. 기계환경분야(제조) 4" xfId="2997"/>
    <cellStyle name="_경남지역본부_20041220_상반기_강원지역본부(2006년-060102)_1. 기계환경분야(0709)_1. 기계환경분야(제조) 5" xfId="2998"/>
    <cellStyle name="_경남지역본부_20041220_상반기_강원지역본부(2006년-060102)_1. 기계환경분야(0709)_1. 기계환경분야(제조) 6" xfId="2999"/>
    <cellStyle name="_경남지역본부_20041220_상반기_강원지역본부(2006년-060102)_1. 기계환경분야(0709)_1. 기계환경분야(제조) 7" xfId="3000"/>
    <cellStyle name="_경남지역본부_20041220_상반기_강원지역본부(2006년-060102)_1. 기계환경분야(0709)_1. 기계환경분야(제조) 8" xfId="3001"/>
    <cellStyle name="_경남지역본부_20041220_상반기_강원지역본부(2006년-060102)_1. 기계환경분야(0709)_1. 기계환경분야(제조) 9" xfId="3002"/>
    <cellStyle name="_경남지역본부_20041220_상반기_강원지역본부(2006년-060102)_1. 기계환경분야(0709)_1. 기계환경분야(제조)_공사_응집용교반기_원일기계_조달청" xfId="3003"/>
    <cellStyle name="_경남지역본부_20041220_상반기_강원지역본부(2006년-060102)_1. 기계환경분야(0709)_1. 기계환경분야(제조)_공사_응집용교반기_원일기계_조달청 10" xfId="3004"/>
    <cellStyle name="_경남지역본부_20041220_상반기_강원지역본부(2006년-060102)_1. 기계환경분야(0709)_1. 기계환경분야(제조)_공사_응집용교반기_원일기계_조달청 2" xfId="3005"/>
    <cellStyle name="_경남지역본부_20041220_상반기_강원지역본부(2006년-060102)_1. 기계환경분야(0709)_1. 기계환경분야(제조)_공사_응집용교반기_원일기계_조달청 3" xfId="3006"/>
    <cellStyle name="_경남지역본부_20041220_상반기_강원지역본부(2006년-060102)_1. 기계환경분야(0709)_1. 기계환경분야(제조)_공사_응집용교반기_원일기계_조달청 4" xfId="3007"/>
    <cellStyle name="_경남지역본부_20041220_상반기_강원지역본부(2006년-060102)_1. 기계환경분야(0709)_1. 기계환경분야(제조)_공사_응집용교반기_원일기계_조달청 5" xfId="3008"/>
    <cellStyle name="_경남지역본부_20041220_상반기_강원지역본부(2006년-060102)_1. 기계환경분야(0709)_1. 기계환경분야(제조)_공사_응집용교반기_원일기계_조달청 6" xfId="3009"/>
    <cellStyle name="_경남지역본부_20041220_상반기_강원지역본부(2006년-060102)_1. 기계환경분야(0709)_1. 기계환경분야(제조)_공사_응집용교반기_원일기계_조달청 7" xfId="3010"/>
    <cellStyle name="_경남지역본부_20041220_상반기_강원지역본부(2006년-060102)_1. 기계환경분야(0709)_1. 기계환경분야(제조)_공사_응집용교반기_원일기계_조달청 8" xfId="3011"/>
    <cellStyle name="_경남지역본부_20041220_상반기_강원지역본부(2006년-060102)_1. 기계환경분야(0709)_1. 기계환경분야(제조)_공사_응집용교반기_원일기계_조달청 9" xfId="3012"/>
    <cellStyle name="_경남지역본부_20041220_상반기_강원지역본부(2006년-060102)_1. 기계환경분야(0709)_1. 기계환경분야(제조)_공사_응집용교반기_원일기계_조달청_설치원가" xfId="3013"/>
    <cellStyle name="_경남지역본부_20041220_상반기_강원지역본부(2006년-060102)_1. 기계환경분야(0709)_1. 기계환경분야(제조)_공사_응집용교반기_원일기계_조달청_설치원가 10" xfId="3014"/>
    <cellStyle name="_경남지역본부_20041220_상반기_강원지역본부(2006년-060102)_1. 기계환경분야(0709)_1. 기계환경분야(제조)_공사_응집용교반기_원일기계_조달청_설치원가 2" xfId="3015"/>
    <cellStyle name="_경남지역본부_20041220_상반기_강원지역본부(2006년-060102)_1. 기계환경분야(0709)_1. 기계환경분야(제조)_공사_응집용교반기_원일기계_조달청_설치원가 3" xfId="3016"/>
    <cellStyle name="_경남지역본부_20041220_상반기_강원지역본부(2006년-060102)_1. 기계환경분야(0709)_1. 기계환경분야(제조)_공사_응집용교반기_원일기계_조달청_설치원가 4" xfId="3017"/>
    <cellStyle name="_경남지역본부_20041220_상반기_강원지역본부(2006년-060102)_1. 기계환경분야(0709)_1. 기계환경분야(제조)_공사_응집용교반기_원일기계_조달청_설치원가 5" xfId="3018"/>
    <cellStyle name="_경남지역본부_20041220_상반기_강원지역본부(2006년-060102)_1. 기계환경분야(0709)_1. 기계환경분야(제조)_공사_응집용교반기_원일기계_조달청_설치원가 6" xfId="3019"/>
    <cellStyle name="_경남지역본부_20041220_상반기_강원지역본부(2006년-060102)_1. 기계환경분야(0709)_1. 기계환경분야(제조)_공사_응집용교반기_원일기계_조달청_설치원가 7" xfId="3020"/>
    <cellStyle name="_경남지역본부_20041220_상반기_강원지역본부(2006년-060102)_1. 기계환경분야(0709)_1. 기계환경분야(제조)_공사_응집용교반기_원일기계_조달청_설치원가 8" xfId="3021"/>
    <cellStyle name="_경남지역본부_20041220_상반기_강원지역본부(2006년-060102)_1. 기계환경분야(0709)_1. 기계환경분야(제조)_공사_응집용교반기_원일기계_조달청_설치원가 9" xfId="3022"/>
    <cellStyle name="_경남지역본부_20041220_상반기_강원지역본부(2006년-060102)_1. 기계환경분야(0709)_1. 기계환경분야(제조)_공사_응집용교반기_원일기계_조달청_설치원가_청소년 승마운동 효과 측정 및 적정 프로그램 설계 연구용역" xfId="3023"/>
    <cellStyle name="_경남지역본부_20041220_상반기_강원지역본부(2006년-060102)_1. 기계환경분야(0709)_1. 기계환경분야(제조)_공사_응집용교반기_원일기계_조달청_설치원가_한국경마의 질적도약을 위한 해외목장사업 타당성 조사 및 사업계획 수립 용역" xfId="3024"/>
    <cellStyle name="_경남지역본부_20041220_상반기_강원지역본부(2006년-060102)_1. 기계환경분야(0709)_1. 기계환경분야(제조)_공사_응집용교반기_원일기계_조달청_설치원가_해외농업개발 농산물 물류 조사_한국농어촌공사" xfId="3025"/>
    <cellStyle name="_경남지역본부_20041220_상반기_강원지역본부(2006년-060102)_1. 기계환경분야(0709)_1. 기계환경분야(제조)_공사_응집용교반기_원일기계_조달청_청소년 승마운동 효과 측정 및 적정 프로그램 설계 연구용역" xfId="3026"/>
    <cellStyle name="_경남지역본부_20041220_상반기_강원지역본부(2006년-060102)_1. 기계환경분야(0709)_1. 기계환경분야(제조)_공사_응집용교반기_원일기계_조달청_한국경마의 질적도약을 위한 해외목장사업 타당성 조사 및 사업계획 수립 용역" xfId="3027"/>
    <cellStyle name="_경남지역본부_20041220_상반기_강원지역본부(2006년-060102)_1. 기계환경분야(0709)_1. 기계환경분야(제조)_공사_응집용교반기_원일기계_조달청_해외농업개발 농산물 물류 조사_한국농어촌공사" xfId="3028"/>
    <cellStyle name="_경남지역본부_20041220_상반기_강원지역본부(2006년-060102)_1. 기계환경분야(0709)_1. 기계환경분야(제조)_청소년 승마운동 효과 측정 및 적정 프로그램 설계 연구용역" xfId="3029"/>
    <cellStyle name="_경남지역본부_20041220_상반기_강원지역본부(2006년-060102)_1. 기계환경분야(0709)_1. 기계환경분야(제조)_한국경마의 질적도약을 위한 해외목장사업 타당성 조사 및 사업계획 수립 용역" xfId="3030"/>
    <cellStyle name="_경남지역본부_20041220_상반기_강원지역본부(2006년-060102)_1. 기계환경분야(0709)_1. 기계환경분야(제조)_해외농업개발 농산물 물류 조사_한국농어촌공사" xfId="3031"/>
    <cellStyle name="_경남지역본부_20041220_상반기_강원지역본부(2006년-060102)_1. 기계환경분야(0709)_공사_응집용교반기_원일기계_조달청" xfId="3032"/>
    <cellStyle name="_경남지역본부_20041220_상반기_강원지역본부(2006년-060102)_1. 기계환경분야(0709)_공사_응집용교반기_원일기계_조달청 10" xfId="3033"/>
    <cellStyle name="_경남지역본부_20041220_상반기_강원지역본부(2006년-060102)_1. 기계환경분야(0709)_공사_응집용교반기_원일기계_조달청 2" xfId="3034"/>
    <cellStyle name="_경남지역본부_20041220_상반기_강원지역본부(2006년-060102)_1. 기계환경분야(0709)_공사_응집용교반기_원일기계_조달청 3" xfId="3035"/>
    <cellStyle name="_경남지역본부_20041220_상반기_강원지역본부(2006년-060102)_1. 기계환경분야(0709)_공사_응집용교반기_원일기계_조달청 4" xfId="3036"/>
    <cellStyle name="_경남지역본부_20041220_상반기_강원지역본부(2006년-060102)_1. 기계환경분야(0709)_공사_응집용교반기_원일기계_조달청 5" xfId="3037"/>
    <cellStyle name="_경남지역본부_20041220_상반기_강원지역본부(2006년-060102)_1. 기계환경분야(0709)_공사_응집용교반기_원일기계_조달청 6" xfId="3038"/>
    <cellStyle name="_경남지역본부_20041220_상반기_강원지역본부(2006년-060102)_1. 기계환경분야(0709)_공사_응집용교반기_원일기계_조달청 7" xfId="3039"/>
    <cellStyle name="_경남지역본부_20041220_상반기_강원지역본부(2006년-060102)_1. 기계환경분야(0709)_공사_응집용교반기_원일기계_조달청 8" xfId="3040"/>
    <cellStyle name="_경남지역본부_20041220_상반기_강원지역본부(2006년-060102)_1. 기계환경분야(0709)_공사_응집용교반기_원일기계_조달청 9" xfId="3041"/>
    <cellStyle name="_경남지역본부_20041220_상반기_강원지역본부(2006년-060102)_1. 기계환경분야(0709)_공사_응집용교반기_원일기계_조달청_설치원가" xfId="3042"/>
    <cellStyle name="_경남지역본부_20041220_상반기_강원지역본부(2006년-060102)_1. 기계환경분야(0709)_공사_응집용교반기_원일기계_조달청_설치원가 10" xfId="3043"/>
    <cellStyle name="_경남지역본부_20041220_상반기_강원지역본부(2006년-060102)_1. 기계환경분야(0709)_공사_응집용교반기_원일기계_조달청_설치원가 2" xfId="3044"/>
    <cellStyle name="_경남지역본부_20041220_상반기_강원지역본부(2006년-060102)_1. 기계환경분야(0709)_공사_응집용교반기_원일기계_조달청_설치원가 3" xfId="3045"/>
    <cellStyle name="_경남지역본부_20041220_상반기_강원지역본부(2006년-060102)_1. 기계환경분야(0709)_공사_응집용교반기_원일기계_조달청_설치원가 4" xfId="3046"/>
    <cellStyle name="_경남지역본부_20041220_상반기_강원지역본부(2006년-060102)_1. 기계환경분야(0709)_공사_응집용교반기_원일기계_조달청_설치원가 5" xfId="3047"/>
    <cellStyle name="_경남지역본부_20041220_상반기_강원지역본부(2006년-060102)_1. 기계환경분야(0709)_공사_응집용교반기_원일기계_조달청_설치원가 6" xfId="3048"/>
    <cellStyle name="_경남지역본부_20041220_상반기_강원지역본부(2006년-060102)_1. 기계환경분야(0709)_공사_응집용교반기_원일기계_조달청_설치원가 7" xfId="3049"/>
    <cellStyle name="_경남지역본부_20041220_상반기_강원지역본부(2006년-060102)_1. 기계환경분야(0709)_공사_응집용교반기_원일기계_조달청_설치원가 8" xfId="3050"/>
    <cellStyle name="_경남지역본부_20041220_상반기_강원지역본부(2006년-060102)_1. 기계환경분야(0709)_공사_응집용교반기_원일기계_조달청_설치원가 9" xfId="3051"/>
    <cellStyle name="_경남지역본부_20041220_상반기_강원지역본부(2006년-060102)_1. 기계환경분야(0709)_공사_응집용교반기_원일기계_조달청_설치원가_청소년 승마운동 효과 측정 및 적정 프로그램 설계 연구용역" xfId="3052"/>
    <cellStyle name="_경남지역본부_20041220_상반기_강원지역본부(2006년-060102)_1. 기계환경분야(0709)_공사_응집용교반기_원일기계_조달청_설치원가_한국경마의 질적도약을 위한 해외목장사업 타당성 조사 및 사업계획 수립 용역" xfId="3053"/>
    <cellStyle name="_경남지역본부_20041220_상반기_강원지역본부(2006년-060102)_1. 기계환경분야(0709)_공사_응집용교반기_원일기계_조달청_설치원가_해외농업개발 농산물 물류 조사_한국농어촌공사" xfId="3054"/>
    <cellStyle name="_경남지역본부_20041220_상반기_강원지역본부(2006년-060102)_1. 기계환경분야(0709)_공사_응집용교반기_원일기계_조달청_청소년 승마운동 효과 측정 및 적정 프로그램 설계 연구용역" xfId="3055"/>
    <cellStyle name="_경남지역본부_20041220_상반기_강원지역본부(2006년-060102)_1. 기계환경분야(0709)_공사_응집용교반기_원일기계_조달청_한국경마의 질적도약을 위한 해외목장사업 타당성 조사 및 사업계획 수립 용역" xfId="3056"/>
    <cellStyle name="_경남지역본부_20041220_상반기_강원지역본부(2006년-060102)_1. 기계환경분야(0709)_공사_응집용교반기_원일기계_조달청_해외농업개발 농산물 물류 조사_한국농어촌공사" xfId="3057"/>
    <cellStyle name="_경남지역본부_20041220_상반기_강원지역본부(2006년-060102)_1. 기계환경분야(0709)_청소년 승마운동 효과 측정 및 적정 프로그램 설계 연구용역" xfId="3058"/>
    <cellStyle name="_경남지역본부_20041220_상반기_강원지역본부(2006년-060102)_1. 기계환경분야(0709)_한국경마의 질적도약을 위한 해외목장사업 타당성 조사 및 사업계획 수립 용역" xfId="3059"/>
    <cellStyle name="_경남지역본부_20041220_상반기_강원지역본부(2006년-060102)_1. 기계환경분야(0709)_해외농업개발 농산물 물류 조사_한국농어촌공사" xfId="3060"/>
    <cellStyle name="_경남지역본부_20041220_상반기_강원지역본부(2006년-060102)_공사_응집용교반기_원일기계_조달청" xfId="3061"/>
    <cellStyle name="_경남지역본부_20041220_상반기_강원지역본부(2006년-060102)_공사_응집용교반기_원일기계_조달청 10" xfId="3062"/>
    <cellStyle name="_경남지역본부_20041220_상반기_강원지역본부(2006년-060102)_공사_응집용교반기_원일기계_조달청 2" xfId="3063"/>
    <cellStyle name="_경남지역본부_20041220_상반기_강원지역본부(2006년-060102)_공사_응집용교반기_원일기계_조달청 3" xfId="3064"/>
    <cellStyle name="_경남지역본부_20041220_상반기_강원지역본부(2006년-060102)_공사_응집용교반기_원일기계_조달청 4" xfId="3065"/>
    <cellStyle name="_경남지역본부_20041220_상반기_강원지역본부(2006년-060102)_공사_응집용교반기_원일기계_조달청 5" xfId="3066"/>
    <cellStyle name="_경남지역본부_20041220_상반기_강원지역본부(2006년-060102)_공사_응집용교반기_원일기계_조달청 6" xfId="3067"/>
    <cellStyle name="_경남지역본부_20041220_상반기_강원지역본부(2006년-060102)_공사_응집용교반기_원일기계_조달청 7" xfId="3068"/>
    <cellStyle name="_경남지역본부_20041220_상반기_강원지역본부(2006년-060102)_공사_응집용교반기_원일기계_조달청 8" xfId="3069"/>
    <cellStyle name="_경남지역본부_20041220_상반기_강원지역본부(2006년-060102)_공사_응집용교반기_원일기계_조달청 9" xfId="3070"/>
    <cellStyle name="_경남지역본부_20041220_상반기_강원지역본부(2006년-060102)_공사_응집용교반기_원일기계_조달청_설치원가" xfId="3071"/>
    <cellStyle name="_경남지역본부_20041220_상반기_강원지역본부(2006년-060102)_공사_응집용교반기_원일기계_조달청_설치원가 10" xfId="3072"/>
    <cellStyle name="_경남지역본부_20041220_상반기_강원지역본부(2006년-060102)_공사_응집용교반기_원일기계_조달청_설치원가 2" xfId="3073"/>
    <cellStyle name="_경남지역본부_20041220_상반기_강원지역본부(2006년-060102)_공사_응집용교반기_원일기계_조달청_설치원가 3" xfId="3074"/>
    <cellStyle name="_경남지역본부_20041220_상반기_강원지역본부(2006년-060102)_공사_응집용교반기_원일기계_조달청_설치원가 4" xfId="3075"/>
    <cellStyle name="_경남지역본부_20041220_상반기_강원지역본부(2006년-060102)_공사_응집용교반기_원일기계_조달청_설치원가 5" xfId="3076"/>
    <cellStyle name="_경남지역본부_20041220_상반기_강원지역본부(2006년-060102)_공사_응집용교반기_원일기계_조달청_설치원가 6" xfId="3077"/>
    <cellStyle name="_경남지역본부_20041220_상반기_강원지역본부(2006년-060102)_공사_응집용교반기_원일기계_조달청_설치원가 7" xfId="3078"/>
    <cellStyle name="_경남지역본부_20041220_상반기_강원지역본부(2006년-060102)_공사_응집용교반기_원일기계_조달청_설치원가 8" xfId="3079"/>
    <cellStyle name="_경남지역본부_20041220_상반기_강원지역본부(2006년-060102)_공사_응집용교반기_원일기계_조달청_설치원가 9" xfId="3080"/>
    <cellStyle name="_경남지역본부_20041220_상반기_강원지역본부(2006년-060102)_공사_응집용교반기_원일기계_조달청_설치원가_청소년 승마운동 효과 측정 및 적정 프로그램 설계 연구용역" xfId="3081"/>
    <cellStyle name="_경남지역본부_20041220_상반기_강원지역본부(2006년-060102)_공사_응집용교반기_원일기계_조달청_설치원가_한국경마의 질적도약을 위한 해외목장사업 타당성 조사 및 사업계획 수립 용역" xfId="3082"/>
    <cellStyle name="_경남지역본부_20041220_상반기_강원지역본부(2006년-060102)_공사_응집용교반기_원일기계_조달청_설치원가_해외농업개발 농산물 물류 조사_한국농어촌공사" xfId="3083"/>
    <cellStyle name="_경남지역본부_20041220_상반기_강원지역본부(2006년-060102)_공사_응집용교반기_원일기계_조달청_청소년 승마운동 효과 측정 및 적정 프로그램 설계 연구용역" xfId="3084"/>
    <cellStyle name="_경남지역본부_20041220_상반기_강원지역본부(2006년-060102)_공사_응집용교반기_원일기계_조달청_한국경마의 질적도약을 위한 해외목장사업 타당성 조사 및 사업계획 수립 용역" xfId="3085"/>
    <cellStyle name="_경남지역본부_20041220_상반기_강원지역본부(2006년-060102)_공사_응집용교반기_원일기계_조달청_해외농업개발 농산물 물류 조사_한국농어촌공사" xfId="3086"/>
    <cellStyle name="_경남지역본부_20041220_상반기_강원지역본부(2006년-060102)_청소년 승마운동 효과 측정 및 적정 프로그램 설계 연구용역" xfId="3087"/>
    <cellStyle name="_경남지역본부_20041220_상반기_강원지역본부(2006년-060102)_한국경마의 질적도약을 위한 해외목장사업 타당성 조사 및 사업계획 수립 용역" xfId="3088"/>
    <cellStyle name="_경남지역본부_20041220_상반기_강원지역본부(2006년-060102)_해외농업개발 농산물 물류 조사_한국농어촌공사" xfId="3089"/>
    <cellStyle name="_경남지역본부_20041220_상반기_공사_응집용교반기_원일기계_조달청" xfId="3090"/>
    <cellStyle name="_경남지역본부_20041220_상반기_공사_응집용교반기_원일기계_조달청 10" xfId="3091"/>
    <cellStyle name="_경남지역본부_20041220_상반기_공사_응집용교반기_원일기계_조달청 2" xfId="3092"/>
    <cellStyle name="_경남지역본부_20041220_상반기_공사_응집용교반기_원일기계_조달청 3" xfId="3093"/>
    <cellStyle name="_경남지역본부_20041220_상반기_공사_응집용교반기_원일기계_조달청 4" xfId="3094"/>
    <cellStyle name="_경남지역본부_20041220_상반기_공사_응집용교반기_원일기계_조달청 5" xfId="3095"/>
    <cellStyle name="_경남지역본부_20041220_상반기_공사_응집용교반기_원일기계_조달청 6" xfId="3096"/>
    <cellStyle name="_경남지역본부_20041220_상반기_공사_응집용교반기_원일기계_조달청 7" xfId="3097"/>
    <cellStyle name="_경남지역본부_20041220_상반기_공사_응집용교반기_원일기계_조달청 8" xfId="3098"/>
    <cellStyle name="_경남지역본부_20041220_상반기_공사_응집용교반기_원일기계_조달청 9" xfId="3099"/>
    <cellStyle name="_경남지역본부_20041220_상반기_공사_응집용교반기_원일기계_조달청_설치원가" xfId="3100"/>
    <cellStyle name="_경남지역본부_20041220_상반기_공사_응집용교반기_원일기계_조달청_설치원가 10" xfId="3101"/>
    <cellStyle name="_경남지역본부_20041220_상반기_공사_응집용교반기_원일기계_조달청_설치원가 2" xfId="3102"/>
    <cellStyle name="_경남지역본부_20041220_상반기_공사_응집용교반기_원일기계_조달청_설치원가 3" xfId="3103"/>
    <cellStyle name="_경남지역본부_20041220_상반기_공사_응집용교반기_원일기계_조달청_설치원가 4" xfId="3104"/>
    <cellStyle name="_경남지역본부_20041220_상반기_공사_응집용교반기_원일기계_조달청_설치원가 5" xfId="3105"/>
    <cellStyle name="_경남지역본부_20041220_상반기_공사_응집용교반기_원일기계_조달청_설치원가 6" xfId="3106"/>
    <cellStyle name="_경남지역본부_20041220_상반기_공사_응집용교반기_원일기계_조달청_설치원가 7" xfId="3107"/>
    <cellStyle name="_경남지역본부_20041220_상반기_공사_응집용교반기_원일기계_조달청_설치원가 8" xfId="3108"/>
    <cellStyle name="_경남지역본부_20041220_상반기_공사_응집용교반기_원일기계_조달청_설치원가 9" xfId="3109"/>
    <cellStyle name="_경남지역본부_20041220_상반기_공사_응집용교반기_원일기계_조달청_설치원가_청소년 승마운동 효과 측정 및 적정 프로그램 설계 연구용역" xfId="3110"/>
    <cellStyle name="_경남지역본부_20041220_상반기_공사_응집용교반기_원일기계_조달청_설치원가_한국경마의 질적도약을 위한 해외목장사업 타당성 조사 및 사업계획 수립 용역" xfId="3111"/>
    <cellStyle name="_경남지역본부_20041220_상반기_공사_응집용교반기_원일기계_조달청_설치원가_해외농업개발 농산물 물류 조사_한국농어촌공사" xfId="3112"/>
    <cellStyle name="_경남지역본부_20041220_상반기_공사_응집용교반기_원일기계_조달청_청소년 승마운동 효과 측정 및 적정 프로그램 설계 연구용역" xfId="3113"/>
    <cellStyle name="_경남지역본부_20041220_상반기_공사_응집용교반기_원일기계_조달청_한국경마의 질적도약을 위한 해외목장사업 타당성 조사 및 사업계획 수립 용역" xfId="3114"/>
    <cellStyle name="_경남지역본부_20041220_상반기_공사_응집용교반기_원일기계_조달청_해외농업개발 농산물 물류 조사_한국농어촌공사" xfId="3115"/>
    <cellStyle name="_경남지역본부_20041220_상반기_중부지역본부(2006년-051220)" xfId="3116"/>
    <cellStyle name="_경남지역본부_20041220_상반기_중부지역본부(2006년-051220) 10" xfId="3117"/>
    <cellStyle name="_경남지역본부_20041220_상반기_중부지역본부(2006년-051220) 2" xfId="3118"/>
    <cellStyle name="_경남지역본부_20041220_상반기_중부지역본부(2006년-051220) 3" xfId="3119"/>
    <cellStyle name="_경남지역본부_20041220_상반기_중부지역본부(2006년-051220) 4" xfId="3120"/>
    <cellStyle name="_경남지역본부_20041220_상반기_중부지역본부(2006년-051220) 5" xfId="3121"/>
    <cellStyle name="_경남지역본부_20041220_상반기_중부지역본부(2006년-051220) 6" xfId="3122"/>
    <cellStyle name="_경남지역본부_20041220_상반기_중부지역본부(2006년-051220) 7" xfId="3123"/>
    <cellStyle name="_경남지역본부_20041220_상반기_중부지역본부(2006년-051220) 8" xfId="3124"/>
    <cellStyle name="_경남지역본부_20041220_상반기_중부지역본부(2006년-051220) 9" xfId="3125"/>
    <cellStyle name="_경남지역본부_20041220_상반기_중부지역본부(2006년-051220)_1. 기계환경분야(0709)" xfId="3126"/>
    <cellStyle name="_경남지역본부_20041220_상반기_중부지역본부(2006년-051220)_1. 기계환경분야(0709) 10" xfId="3127"/>
    <cellStyle name="_경남지역본부_20041220_상반기_중부지역본부(2006년-051220)_1. 기계환경분야(0709) 2" xfId="3128"/>
    <cellStyle name="_경남지역본부_20041220_상반기_중부지역본부(2006년-051220)_1. 기계환경분야(0709) 3" xfId="3129"/>
    <cellStyle name="_경남지역본부_20041220_상반기_중부지역본부(2006년-051220)_1. 기계환경분야(0709) 4" xfId="3130"/>
    <cellStyle name="_경남지역본부_20041220_상반기_중부지역본부(2006년-051220)_1. 기계환경분야(0709) 5" xfId="3131"/>
    <cellStyle name="_경남지역본부_20041220_상반기_중부지역본부(2006년-051220)_1. 기계환경분야(0709) 6" xfId="3132"/>
    <cellStyle name="_경남지역본부_20041220_상반기_중부지역본부(2006년-051220)_1. 기계환경분야(0709) 7" xfId="3133"/>
    <cellStyle name="_경남지역본부_20041220_상반기_중부지역본부(2006년-051220)_1. 기계환경분야(0709) 8" xfId="3134"/>
    <cellStyle name="_경남지역본부_20041220_상반기_중부지역본부(2006년-051220)_1. 기계환경분야(0709) 9" xfId="3135"/>
    <cellStyle name="_경남지역본부_20041220_상반기_중부지역본부(2006년-051220)_1. 기계환경분야(0709)_1. 기계환경분야(0709)" xfId="3136"/>
    <cellStyle name="_경남지역본부_20041220_상반기_중부지역본부(2006년-051220)_1. 기계환경분야(0709)_1. 기계환경분야(0709) 10" xfId="3137"/>
    <cellStyle name="_경남지역본부_20041220_상반기_중부지역본부(2006년-051220)_1. 기계환경분야(0709)_1. 기계환경분야(0709) 2" xfId="3138"/>
    <cellStyle name="_경남지역본부_20041220_상반기_중부지역본부(2006년-051220)_1. 기계환경분야(0709)_1. 기계환경분야(0709) 3" xfId="3139"/>
    <cellStyle name="_경남지역본부_20041220_상반기_중부지역본부(2006년-051220)_1. 기계환경분야(0709)_1. 기계환경분야(0709) 4" xfId="3140"/>
    <cellStyle name="_경남지역본부_20041220_상반기_중부지역본부(2006년-051220)_1. 기계환경분야(0709)_1. 기계환경분야(0709) 5" xfId="3141"/>
    <cellStyle name="_경남지역본부_20041220_상반기_중부지역본부(2006년-051220)_1. 기계환경분야(0709)_1. 기계환경분야(0709) 6" xfId="3142"/>
    <cellStyle name="_경남지역본부_20041220_상반기_중부지역본부(2006년-051220)_1. 기계환경분야(0709)_1. 기계환경분야(0709) 7" xfId="3143"/>
    <cellStyle name="_경남지역본부_20041220_상반기_중부지역본부(2006년-051220)_1. 기계환경분야(0709)_1. 기계환경분야(0709) 8" xfId="3144"/>
    <cellStyle name="_경남지역본부_20041220_상반기_중부지역본부(2006년-051220)_1. 기계환경분야(0709)_1. 기계환경분야(0709) 9" xfId="3145"/>
    <cellStyle name="_경남지역본부_20041220_상반기_중부지역본부(2006년-051220)_1. 기계환경분야(0709)_1. 기계환경분야(0709)_공사_응집용교반기_원일기계_조달청" xfId="3146"/>
    <cellStyle name="_경남지역본부_20041220_상반기_중부지역본부(2006년-051220)_1. 기계환경분야(0709)_1. 기계환경분야(0709)_공사_응집용교반기_원일기계_조달청 10" xfId="3147"/>
    <cellStyle name="_경남지역본부_20041220_상반기_중부지역본부(2006년-051220)_1. 기계환경분야(0709)_1. 기계환경분야(0709)_공사_응집용교반기_원일기계_조달청 2" xfId="3148"/>
    <cellStyle name="_경남지역본부_20041220_상반기_중부지역본부(2006년-051220)_1. 기계환경분야(0709)_1. 기계환경분야(0709)_공사_응집용교반기_원일기계_조달청 3" xfId="3149"/>
    <cellStyle name="_경남지역본부_20041220_상반기_중부지역본부(2006년-051220)_1. 기계환경분야(0709)_1. 기계환경분야(0709)_공사_응집용교반기_원일기계_조달청 4" xfId="3150"/>
    <cellStyle name="_경남지역본부_20041220_상반기_중부지역본부(2006년-051220)_1. 기계환경분야(0709)_1. 기계환경분야(0709)_공사_응집용교반기_원일기계_조달청 5" xfId="3151"/>
    <cellStyle name="_경남지역본부_20041220_상반기_중부지역본부(2006년-051220)_1. 기계환경분야(0709)_1. 기계환경분야(0709)_공사_응집용교반기_원일기계_조달청 6" xfId="3152"/>
    <cellStyle name="_경남지역본부_20041220_상반기_중부지역본부(2006년-051220)_1. 기계환경분야(0709)_1. 기계환경분야(0709)_공사_응집용교반기_원일기계_조달청 7" xfId="3153"/>
    <cellStyle name="_경남지역본부_20041220_상반기_중부지역본부(2006년-051220)_1. 기계환경분야(0709)_1. 기계환경분야(0709)_공사_응집용교반기_원일기계_조달청 8" xfId="3154"/>
    <cellStyle name="_경남지역본부_20041220_상반기_중부지역본부(2006년-051220)_1. 기계환경분야(0709)_1. 기계환경분야(0709)_공사_응집용교반기_원일기계_조달청 9" xfId="3155"/>
    <cellStyle name="_경남지역본부_20041220_상반기_중부지역본부(2006년-051220)_1. 기계환경분야(0709)_1. 기계환경분야(0709)_공사_응집용교반기_원일기계_조달청_설치원가" xfId="3156"/>
    <cellStyle name="_경남지역본부_20041220_상반기_중부지역본부(2006년-051220)_1. 기계환경분야(0709)_1. 기계환경분야(0709)_공사_응집용교반기_원일기계_조달청_설치원가 10" xfId="3157"/>
    <cellStyle name="_경남지역본부_20041220_상반기_중부지역본부(2006년-051220)_1. 기계환경분야(0709)_1. 기계환경분야(0709)_공사_응집용교반기_원일기계_조달청_설치원가 2" xfId="3158"/>
    <cellStyle name="_경남지역본부_20041220_상반기_중부지역본부(2006년-051220)_1. 기계환경분야(0709)_1. 기계환경분야(0709)_공사_응집용교반기_원일기계_조달청_설치원가 3" xfId="3159"/>
    <cellStyle name="_경남지역본부_20041220_상반기_중부지역본부(2006년-051220)_1. 기계환경분야(0709)_1. 기계환경분야(0709)_공사_응집용교반기_원일기계_조달청_설치원가 4" xfId="3160"/>
    <cellStyle name="_경남지역본부_20041220_상반기_중부지역본부(2006년-051220)_1. 기계환경분야(0709)_1. 기계환경분야(0709)_공사_응집용교반기_원일기계_조달청_설치원가 5" xfId="3161"/>
    <cellStyle name="_경남지역본부_20041220_상반기_중부지역본부(2006년-051220)_1. 기계환경분야(0709)_1. 기계환경분야(0709)_공사_응집용교반기_원일기계_조달청_설치원가 6" xfId="3162"/>
    <cellStyle name="_경남지역본부_20041220_상반기_중부지역본부(2006년-051220)_1. 기계환경분야(0709)_1. 기계환경분야(0709)_공사_응집용교반기_원일기계_조달청_설치원가 7" xfId="3163"/>
    <cellStyle name="_경남지역본부_20041220_상반기_중부지역본부(2006년-051220)_1. 기계환경분야(0709)_1. 기계환경분야(0709)_공사_응집용교반기_원일기계_조달청_설치원가 8" xfId="3164"/>
    <cellStyle name="_경남지역본부_20041220_상반기_중부지역본부(2006년-051220)_1. 기계환경분야(0709)_1. 기계환경분야(0709)_공사_응집용교반기_원일기계_조달청_설치원가 9" xfId="3165"/>
    <cellStyle name="_경남지역본부_20041220_상반기_중부지역본부(2006년-051220)_1. 기계환경분야(0709)_1. 기계환경분야(0709)_공사_응집용교반기_원일기계_조달청_설치원가_청소년 승마운동 효과 측정 및 적정 프로그램 설계 연구용역" xfId="3166"/>
    <cellStyle name="_경남지역본부_20041220_상반기_중부지역본부(2006년-051220)_1. 기계환경분야(0709)_1. 기계환경분야(0709)_공사_응집용교반기_원일기계_조달청_설치원가_한국경마의 질적도약을 위한 해외목장사업 타당성 조사 및 사업계획 수립 용역" xfId="3167"/>
    <cellStyle name="_경남지역본부_20041220_상반기_중부지역본부(2006년-051220)_1. 기계환경분야(0709)_1. 기계환경분야(0709)_공사_응집용교반기_원일기계_조달청_설치원가_해외농업개발 농산물 물류 조사_한국농어촌공사" xfId="3168"/>
    <cellStyle name="_경남지역본부_20041220_상반기_중부지역본부(2006년-051220)_1. 기계환경분야(0709)_1. 기계환경분야(0709)_공사_응집용교반기_원일기계_조달청_청소년 승마운동 효과 측정 및 적정 프로그램 설계 연구용역" xfId="3169"/>
    <cellStyle name="_경남지역본부_20041220_상반기_중부지역본부(2006년-051220)_1. 기계환경분야(0709)_1. 기계환경분야(0709)_공사_응집용교반기_원일기계_조달청_한국경마의 질적도약을 위한 해외목장사업 타당성 조사 및 사업계획 수립 용역" xfId="3170"/>
    <cellStyle name="_경남지역본부_20041220_상반기_중부지역본부(2006년-051220)_1. 기계환경분야(0709)_1. 기계환경분야(0709)_공사_응집용교반기_원일기계_조달청_해외농업개발 농산물 물류 조사_한국농어촌공사" xfId="3171"/>
    <cellStyle name="_경남지역본부_20041220_상반기_중부지역본부(2006년-051220)_1. 기계환경분야(0709)_1. 기계환경분야(0709)_청소년 승마운동 효과 측정 및 적정 프로그램 설계 연구용역" xfId="3172"/>
    <cellStyle name="_경남지역본부_20041220_상반기_중부지역본부(2006년-051220)_1. 기계환경분야(0709)_1. 기계환경분야(0709)_한국경마의 질적도약을 위한 해외목장사업 타당성 조사 및 사업계획 수립 용역" xfId="3173"/>
    <cellStyle name="_경남지역본부_20041220_상반기_중부지역본부(2006년-051220)_1. 기계환경분야(0709)_1. 기계환경분야(0709)_해외농업개발 농산물 물류 조사_한국농어촌공사" xfId="3174"/>
    <cellStyle name="_경남지역본부_20041220_상반기_중부지역본부(2006년-051220)_1. 기계환경분야(0709)_1. 기계환경분야(제조)" xfId="3175"/>
    <cellStyle name="_경남지역본부_20041220_상반기_중부지역본부(2006년-051220)_1. 기계환경분야(0709)_1. 기계환경분야(제조) 10" xfId="3176"/>
    <cellStyle name="_경남지역본부_20041220_상반기_중부지역본부(2006년-051220)_1. 기계환경분야(0709)_1. 기계환경분야(제조) 2" xfId="3177"/>
    <cellStyle name="_경남지역본부_20041220_상반기_중부지역본부(2006년-051220)_1. 기계환경분야(0709)_1. 기계환경분야(제조) 3" xfId="3178"/>
    <cellStyle name="_경남지역본부_20041220_상반기_중부지역본부(2006년-051220)_1. 기계환경분야(0709)_1. 기계환경분야(제조) 4" xfId="3179"/>
    <cellStyle name="_경남지역본부_20041220_상반기_중부지역본부(2006년-051220)_1. 기계환경분야(0709)_1. 기계환경분야(제조) 5" xfId="3180"/>
    <cellStyle name="_경남지역본부_20041220_상반기_중부지역본부(2006년-051220)_1. 기계환경분야(0709)_1. 기계환경분야(제조) 6" xfId="3181"/>
    <cellStyle name="_경남지역본부_20041220_상반기_중부지역본부(2006년-051220)_1. 기계환경분야(0709)_1. 기계환경분야(제조) 7" xfId="3182"/>
    <cellStyle name="_경남지역본부_20041220_상반기_중부지역본부(2006년-051220)_1. 기계환경분야(0709)_1. 기계환경분야(제조) 8" xfId="3183"/>
    <cellStyle name="_경남지역본부_20041220_상반기_중부지역본부(2006년-051220)_1. 기계환경분야(0709)_1. 기계환경분야(제조) 9" xfId="3184"/>
    <cellStyle name="_경남지역본부_20041220_상반기_중부지역본부(2006년-051220)_1. 기계환경분야(0709)_1. 기계환경분야(제조)_공사_응집용교반기_원일기계_조달청" xfId="3185"/>
    <cellStyle name="_경남지역본부_20041220_상반기_중부지역본부(2006년-051220)_1. 기계환경분야(0709)_1. 기계환경분야(제조)_공사_응집용교반기_원일기계_조달청 10" xfId="3186"/>
    <cellStyle name="_경남지역본부_20041220_상반기_중부지역본부(2006년-051220)_1. 기계환경분야(0709)_1. 기계환경분야(제조)_공사_응집용교반기_원일기계_조달청 2" xfId="3187"/>
    <cellStyle name="_경남지역본부_20041220_상반기_중부지역본부(2006년-051220)_1. 기계환경분야(0709)_1. 기계환경분야(제조)_공사_응집용교반기_원일기계_조달청 3" xfId="3188"/>
    <cellStyle name="_경남지역본부_20041220_상반기_중부지역본부(2006년-051220)_1. 기계환경분야(0709)_1. 기계환경분야(제조)_공사_응집용교반기_원일기계_조달청 4" xfId="3189"/>
    <cellStyle name="_경남지역본부_20041220_상반기_중부지역본부(2006년-051220)_1. 기계환경분야(0709)_1. 기계환경분야(제조)_공사_응집용교반기_원일기계_조달청 5" xfId="3190"/>
    <cellStyle name="_경남지역본부_20041220_상반기_중부지역본부(2006년-051220)_1. 기계환경분야(0709)_1. 기계환경분야(제조)_공사_응집용교반기_원일기계_조달청 6" xfId="3191"/>
    <cellStyle name="_경남지역본부_20041220_상반기_중부지역본부(2006년-051220)_1. 기계환경분야(0709)_1. 기계환경분야(제조)_공사_응집용교반기_원일기계_조달청 7" xfId="3192"/>
    <cellStyle name="_경남지역본부_20041220_상반기_중부지역본부(2006년-051220)_1. 기계환경분야(0709)_1. 기계환경분야(제조)_공사_응집용교반기_원일기계_조달청 8" xfId="3193"/>
    <cellStyle name="_경남지역본부_20041220_상반기_중부지역본부(2006년-051220)_1. 기계환경분야(0709)_1. 기계환경분야(제조)_공사_응집용교반기_원일기계_조달청 9" xfId="3194"/>
    <cellStyle name="_경남지역본부_20041220_상반기_중부지역본부(2006년-051220)_1. 기계환경분야(0709)_1. 기계환경분야(제조)_공사_응집용교반기_원일기계_조달청_설치원가" xfId="3195"/>
    <cellStyle name="_경남지역본부_20041220_상반기_중부지역본부(2006년-051220)_1. 기계환경분야(0709)_1. 기계환경분야(제조)_공사_응집용교반기_원일기계_조달청_설치원가 10" xfId="3196"/>
    <cellStyle name="_경남지역본부_20041220_상반기_중부지역본부(2006년-051220)_1. 기계환경분야(0709)_1. 기계환경분야(제조)_공사_응집용교반기_원일기계_조달청_설치원가 2" xfId="3197"/>
    <cellStyle name="_경남지역본부_20041220_상반기_중부지역본부(2006년-051220)_1. 기계환경분야(0709)_1. 기계환경분야(제조)_공사_응집용교반기_원일기계_조달청_설치원가 3" xfId="3198"/>
    <cellStyle name="_경남지역본부_20041220_상반기_중부지역본부(2006년-051220)_1. 기계환경분야(0709)_1. 기계환경분야(제조)_공사_응집용교반기_원일기계_조달청_설치원가 4" xfId="3199"/>
    <cellStyle name="_경남지역본부_20041220_상반기_중부지역본부(2006년-051220)_1. 기계환경분야(0709)_1. 기계환경분야(제조)_공사_응집용교반기_원일기계_조달청_설치원가 5" xfId="3200"/>
    <cellStyle name="_경남지역본부_20041220_상반기_중부지역본부(2006년-051220)_1. 기계환경분야(0709)_1. 기계환경분야(제조)_공사_응집용교반기_원일기계_조달청_설치원가 6" xfId="3201"/>
    <cellStyle name="_경남지역본부_20041220_상반기_중부지역본부(2006년-051220)_1. 기계환경분야(0709)_1. 기계환경분야(제조)_공사_응집용교반기_원일기계_조달청_설치원가 7" xfId="3202"/>
    <cellStyle name="_경남지역본부_20041220_상반기_중부지역본부(2006년-051220)_1. 기계환경분야(0709)_1. 기계환경분야(제조)_공사_응집용교반기_원일기계_조달청_설치원가 8" xfId="3203"/>
    <cellStyle name="_경남지역본부_20041220_상반기_중부지역본부(2006년-051220)_1. 기계환경분야(0709)_1. 기계환경분야(제조)_공사_응집용교반기_원일기계_조달청_설치원가 9" xfId="3204"/>
    <cellStyle name="_경남지역본부_20041220_상반기_중부지역본부(2006년-051220)_1. 기계환경분야(0709)_1. 기계환경분야(제조)_공사_응집용교반기_원일기계_조달청_설치원가_청소년 승마운동 효과 측정 및 적정 프로그램 설계 연구용역" xfId="3205"/>
    <cellStyle name="_경남지역본부_20041220_상반기_중부지역본부(2006년-051220)_1. 기계환경분야(0709)_1. 기계환경분야(제조)_공사_응집용교반기_원일기계_조달청_설치원가_한국경마의 질적도약을 위한 해외목장사업 타당성 조사 및 사업계획 수립 용역" xfId="3206"/>
    <cellStyle name="_경남지역본부_20041220_상반기_중부지역본부(2006년-051220)_1. 기계환경분야(0709)_1. 기계환경분야(제조)_공사_응집용교반기_원일기계_조달청_설치원가_해외농업개발 농산물 물류 조사_한국농어촌공사" xfId="3207"/>
    <cellStyle name="_경남지역본부_20041220_상반기_중부지역본부(2006년-051220)_1. 기계환경분야(0709)_1. 기계환경분야(제조)_공사_응집용교반기_원일기계_조달청_청소년 승마운동 효과 측정 및 적정 프로그램 설계 연구용역" xfId="3208"/>
    <cellStyle name="_경남지역본부_20041220_상반기_중부지역본부(2006년-051220)_1. 기계환경분야(0709)_1. 기계환경분야(제조)_공사_응집용교반기_원일기계_조달청_한국경마의 질적도약을 위한 해외목장사업 타당성 조사 및 사업계획 수립 용역" xfId="3209"/>
    <cellStyle name="_경남지역본부_20041220_상반기_중부지역본부(2006년-051220)_1. 기계환경분야(0709)_1. 기계환경분야(제조)_공사_응집용교반기_원일기계_조달청_해외농업개발 농산물 물류 조사_한국농어촌공사" xfId="3210"/>
    <cellStyle name="_경남지역본부_20041220_상반기_중부지역본부(2006년-051220)_1. 기계환경분야(0709)_1. 기계환경분야(제조)_청소년 승마운동 효과 측정 및 적정 프로그램 설계 연구용역" xfId="3211"/>
    <cellStyle name="_경남지역본부_20041220_상반기_중부지역본부(2006년-051220)_1. 기계환경분야(0709)_1. 기계환경분야(제조)_한국경마의 질적도약을 위한 해외목장사업 타당성 조사 및 사업계획 수립 용역" xfId="3212"/>
    <cellStyle name="_경남지역본부_20041220_상반기_중부지역본부(2006년-051220)_1. 기계환경분야(0709)_1. 기계환경분야(제조)_해외농업개발 농산물 물류 조사_한국농어촌공사" xfId="3213"/>
    <cellStyle name="_경남지역본부_20041220_상반기_중부지역본부(2006년-051220)_1. 기계환경분야(0709)_공사_응집용교반기_원일기계_조달청" xfId="3214"/>
    <cellStyle name="_경남지역본부_20041220_상반기_중부지역본부(2006년-051220)_1. 기계환경분야(0709)_공사_응집용교반기_원일기계_조달청 10" xfId="3215"/>
    <cellStyle name="_경남지역본부_20041220_상반기_중부지역본부(2006년-051220)_1. 기계환경분야(0709)_공사_응집용교반기_원일기계_조달청 2" xfId="3216"/>
    <cellStyle name="_경남지역본부_20041220_상반기_중부지역본부(2006년-051220)_1. 기계환경분야(0709)_공사_응집용교반기_원일기계_조달청 3" xfId="3217"/>
    <cellStyle name="_경남지역본부_20041220_상반기_중부지역본부(2006년-051220)_1. 기계환경분야(0709)_공사_응집용교반기_원일기계_조달청 4" xfId="3218"/>
    <cellStyle name="_경남지역본부_20041220_상반기_중부지역본부(2006년-051220)_1. 기계환경분야(0709)_공사_응집용교반기_원일기계_조달청 5" xfId="3219"/>
    <cellStyle name="_경남지역본부_20041220_상반기_중부지역본부(2006년-051220)_1. 기계환경분야(0709)_공사_응집용교반기_원일기계_조달청 6" xfId="3220"/>
    <cellStyle name="_경남지역본부_20041220_상반기_중부지역본부(2006년-051220)_1. 기계환경분야(0709)_공사_응집용교반기_원일기계_조달청 7" xfId="3221"/>
    <cellStyle name="_경남지역본부_20041220_상반기_중부지역본부(2006년-051220)_1. 기계환경분야(0709)_공사_응집용교반기_원일기계_조달청 8" xfId="3222"/>
    <cellStyle name="_경남지역본부_20041220_상반기_중부지역본부(2006년-051220)_1. 기계환경분야(0709)_공사_응집용교반기_원일기계_조달청 9" xfId="3223"/>
    <cellStyle name="_경남지역본부_20041220_상반기_중부지역본부(2006년-051220)_1. 기계환경분야(0709)_공사_응집용교반기_원일기계_조달청_설치원가" xfId="3224"/>
    <cellStyle name="_경남지역본부_20041220_상반기_중부지역본부(2006년-051220)_1. 기계환경분야(0709)_공사_응집용교반기_원일기계_조달청_설치원가 10" xfId="3225"/>
    <cellStyle name="_경남지역본부_20041220_상반기_중부지역본부(2006년-051220)_1. 기계환경분야(0709)_공사_응집용교반기_원일기계_조달청_설치원가 2" xfId="3226"/>
    <cellStyle name="_경남지역본부_20041220_상반기_중부지역본부(2006년-051220)_1. 기계환경분야(0709)_공사_응집용교반기_원일기계_조달청_설치원가 3" xfId="3227"/>
    <cellStyle name="_경남지역본부_20041220_상반기_중부지역본부(2006년-051220)_1. 기계환경분야(0709)_공사_응집용교반기_원일기계_조달청_설치원가 4" xfId="3228"/>
    <cellStyle name="_경남지역본부_20041220_상반기_중부지역본부(2006년-051220)_1. 기계환경분야(0709)_공사_응집용교반기_원일기계_조달청_설치원가 5" xfId="3229"/>
    <cellStyle name="_경남지역본부_20041220_상반기_중부지역본부(2006년-051220)_1. 기계환경분야(0709)_공사_응집용교반기_원일기계_조달청_설치원가 6" xfId="3230"/>
    <cellStyle name="_경남지역본부_20041220_상반기_중부지역본부(2006년-051220)_1. 기계환경분야(0709)_공사_응집용교반기_원일기계_조달청_설치원가 7" xfId="3231"/>
    <cellStyle name="_경남지역본부_20041220_상반기_중부지역본부(2006년-051220)_1. 기계환경분야(0709)_공사_응집용교반기_원일기계_조달청_설치원가 8" xfId="3232"/>
    <cellStyle name="_경남지역본부_20041220_상반기_중부지역본부(2006년-051220)_1. 기계환경분야(0709)_공사_응집용교반기_원일기계_조달청_설치원가 9" xfId="3233"/>
    <cellStyle name="_경남지역본부_20041220_상반기_중부지역본부(2006년-051220)_1. 기계환경분야(0709)_공사_응집용교반기_원일기계_조달청_설치원가_청소년 승마운동 효과 측정 및 적정 프로그램 설계 연구용역" xfId="3234"/>
    <cellStyle name="_경남지역본부_20041220_상반기_중부지역본부(2006년-051220)_1. 기계환경분야(0709)_공사_응집용교반기_원일기계_조달청_설치원가_한국경마의 질적도약을 위한 해외목장사업 타당성 조사 및 사업계획 수립 용역" xfId="3235"/>
    <cellStyle name="_경남지역본부_20041220_상반기_중부지역본부(2006년-051220)_1. 기계환경분야(0709)_공사_응집용교반기_원일기계_조달청_설치원가_해외농업개발 농산물 물류 조사_한국농어촌공사" xfId="3236"/>
    <cellStyle name="_경남지역본부_20041220_상반기_중부지역본부(2006년-051220)_1. 기계환경분야(0709)_공사_응집용교반기_원일기계_조달청_청소년 승마운동 효과 측정 및 적정 프로그램 설계 연구용역" xfId="3237"/>
    <cellStyle name="_경남지역본부_20041220_상반기_중부지역본부(2006년-051220)_1. 기계환경분야(0709)_공사_응집용교반기_원일기계_조달청_한국경마의 질적도약을 위한 해외목장사업 타당성 조사 및 사업계획 수립 용역" xfId="3238"/>
    <cellStyle name="_경남지역본부_20041220_상반기_중부지역본부(2006년-051220)_1. 기계환경분야(0709)_공사_응집용교반기_원일기계_조달청_해외농업개발 농산물 물류 조사_한국농어촌공사" xfId="3239"/>
    <cellStyle name="_경남지역본부_20041220_상반기_중부지역본부(2006년-051220)_1. 기계환경분야(0709)_청소년 승마운동 효과 측정 및 적정 프로그램 설계 연구용역" xfId="3240"/>
    <cellStyle name="_경남지역본부_20041220_상반기_중부지역본부(2006년-051220)_1. 기계환경분야(0709)_한국경마의 질적도약을 위한 해외목장사업 타당성 조사 및 사업계획 수립 용역" xfId="3241"/>
    <cellStyle name="_경남지역본부_20041220_상반기_중부지역본부(2006년-051220)_1. 기계환경분야(0709)_해외농업개발 농산물 물류 조사_한국농어촌공사" xfId="3242"/>
    <cellStyle name="_경남지역본부_20041220_상반기_중부지역본부(2006년-051220)_공사_응집용교반기_원일기계_조달청" xfId="3243"/>
    <cellStyle name="_경남지역본부_20041220_상반기_중부지역본부(2006년-051220)_공사_응집용교반기_원일기계_조달청 10" xfId="3244"/>
    <cellStyle name="_경남지역본부_20041220_상반기_중부지역본부(2006년-051220)_공사_응집용교반기_원일기계_조달청 2" xfId="3245"/>
    <cellStyle name="_경남지역본부_20041220_상반기_중부지역본부(2006년-051220)_공사_응집용교반기_원일기계_조달청 3" xfId="3246"/>
    <cellStyle name="_경남지역본부_20041220_상반기_중부지역본부(2006년-051220)_공사_응집용교반기_원일기계_조달청 4" xfId="3247"/>
    <cellStyle name="_경남지역본부_20041220_상반기_중부지역본부(2006년-051220)_공사_응집용교반기_원일기계_조달청 5" xfId="3248"/>
    <cellStyle name="_경남지역본부_20041220_상반기_중부지역본부(2006년-051220)_공사_응집용교반기_원일기계_조달청 6" xfId="3249"/>
    <cellStyle name="_경남지역본부_20041220_상반기_중부지역본부(2006년-051220)_공사_응집용교반기_원일기계_조달청 7" xfId="3250"/>
    <cellStyle name="_경남지역본부_20041220_상반기_중부지역본부(2006년-051220)_공사_응집용교반기_원일기계_조달청 8" xfId="3251"/>
    <cellStyle name="_경남지역본부_20041220_상반기_중부지역본부(2006년-051220)_공사_응집용교반기_원일기계_조달청 9" xfId="3252"/>
    <cellStyle name="_경남지역본부_20041220_상반기_중부지역본부(2006년-051220)_공사_응집용교반기_원일기계_조달청_설치원가" xfId="3253"/>
    <cellStyle name="_경남지역본부_20041220_상반기_중부지역본부(2006년-051220)_공사_응집용교반기_원일기계_조달청_설치원가 10" xfId="3254"/>
    <cellStyle name="_경남지역본부_20041220_상반기_중부지역본부(2006년-051220)_공사_응집용교반기_원일기계_조달청_설치원가 2" xfId="3255"/>
    <cellStyle name="_경남지역본부_20041220_상반기_중부지역본부(2006년-051220)_공사_응집용교반기_원일기계_조달청_설치원가 3" xfId="3256"/>
    <cellStyle name="_경남지역본부_20041220_상반기_중부지역본부(2006년-051220)_공사_응집용교반기_원일기계_조달청_설치원가 4" xfId="3257"/>
    <cellStyle name="_경남지역본부_20041220_상반기_중부지역본부(2006년-051220)_공사_응집용교반기_원일기계_조달청_설치원가 5" xfId="3258"/>
    <cellStyle name="_경남지역본부_20041220_상반기_중부지역본부(2006년-051220)_공사_응집용교반기_원일기계_조달청_설치원가 6" xfId="3259"/>
    <cellStyle name="_경남지역본부_20041220_상반기_중부지역본부(2006년-051220)_공사_응집용교반기_원일기계_조달청_설치원가 7" xfId="3260"/>
    <cellStyle name="_경남지역본부_20041220_상반기_중부지역본부(2006년-051220)_공사_응집용교반기_원일기계_조달청_설치원가 8" xfId="3261"/>
    <cellStyle name="_경남지역본부_20041220_상반기_중부지역본부(2006년-051220)_공사_응집용교반기_원일기계_조달청_설치원가 9" xfId="3262"/>
    <cellStyle name="_경남지역본부_20041220_상반기_중부지역본부(2006년-051220)_공사_응집용교반기_원일기계_조달청_설치원가_청소년 승마운동 효과 측정 및 적정 프로그램 설계 연구용역" xfId="3263"/>
    <cellStyle name="_경남지역본부_20041220_상반기_중부지역본부(2006년-051220)_공사_응집용교반기_원일기계_조달청_설치원가_한국경마의 질적도약을 위한 해외목장사업 타당성 조사 및 사업계획 수립 용역" xfId="3264"/>
    <cellStyle name="_경남지역본부_20041220_상반기_중부지역본부(2006년-051220)_공사_응집용교반기_원일기계_조달청_설치원가_해외농업개발 농산물 물류 조사_한국농어촌공사" xfId="3265"/>
    <cellStyle name="_경남지역본부_20041220_상반기_중부지역본부(2006년-051220)_공사_응집용교반기_원일기계_조달청_청소년 승마운동 효과 측정 및 적정 프로그램 설계 연구용역" xfId="3266"/>
    <cellStyle name="_경남지역본부_20041220_상반기_중부지역본부(2006년-051220)_공사_응집용교반기_원일기계_조달청_한국경마의 질적도약을 위한 해외목장사업 타당성 조사 및 사업계획 수립 용역" xfId="3267"/>
    <cellStyle name="_경남지역본부_20041220_상반기_중부지역본부(2006년-051220)_공사_응집용교반기_원일기계_조달청_해외농업개발 농산물 물류 조사_한국농어촌공사" xfId="3268"/>
    <cellStyle name="_경남지역본부_20041220_상반기_중부지역본부(2006년-051220)_청소년 승마운동 효과 측정 및 적정 프로그램 설계 연구용역" xfId="3269"/>
    <cellStyle name="_경남지역본부_20041220_상반기_중부지역본부(2006년-051220)_한국경마의 질적도약을 위한 해외목장사업 타당성 조사 및 사업계획 수립 용역" xfId="3270"/>
    <cellStyle name="_경남지역본부_20041220_상반기_중부지역본부(2006년-051220)_해외농업개발 농산물 물류 조사_한국농어촌공사" xfId="3271"/>
    <cellStyle name="_경남지역본부_20041220_상반기_중부지역본부(2006년-051228)" xfId="3272"/>
    <cellStyle name="_경남지역본부_20041220_상반기_중부지역본부(2006년-051228) 10" xfId="3273"/>
    <cellStyle name="_경남지역본부_20041220_상반기_중부지역본부(2006년-051228) 2" xfId="3274"/>
    <cellStyle name="_경남지역본부_20041220_상반기_중부지역본부(2006년-051228) 3" xfId="3275"/>
    <cellStyle name="_경남지역본부_20041220_상반기_중부지역본부(2006년-051228) 4" xfId="3276"/>
    <cellStyle name="_경남지역본부_20041220_상반기_중부지역본부(2006년-051228) 5" xfId="3277"/>
    <cellStyle name="_경남지역본부_20041220_상반기_중부지역본부(2006년-051228) 6" xfId="3278"/>
    <cellStyle name="_경남지역본부_20041220_상반기_중부지역본부(2006년-051228) 7" xfId="3279"/>
    <cellStyle name="_경남지역본부_20041220_상반기_중부지역본부(2006년-051228) 8" xfId="3280"/>
    <cellStyle name="_경남지역본부_20041220_상반기_중부지역본부(2006년-051228) 9" xfId="3281"/>
    <cellStyle name="_경남지역본부_20041220_상반기_중부지역본부(2006년-051228)_1. 기계환경분야(0709)" xfId="3282"/>
    <cellStyle name="_경남지역본부_20041220_상반기_중부지역본부(2006년-051228)_1. 기계환경분야(0709) 10" xfId="3283"/>
    <cellStyle name="_경남지역본부_20041220_상반기_중부지역본부(2006년-051228)_1. 기계환경분야(0709) 2" xfId="3284"/>
    <cellStyle name="_경남지역본부_20041220_상반기_중부지역본부(2006년-051228)_1. 기계환경분야(0709) 3" xfId="3285"/>
    <cellStyle name="_경남지역본부_20041220_상반기_중부지역본부(2006년-051228)_1. 기계환경분야(0709) 4" xfId="3286"/>
    <cellStyle name="_경남지역본부_20041220_상반기_중부지역본부(2006년-051228)_1. 기계환경분야(0709) 5" xfId="3287"/>
    <cellStyle name="_경남지역본부_20041220_상반기_중부지역본부(2006년-051228)_1. 기계환경분야(0709) 6" xfId="3288"/>
    <cellStyle name="_경남지역본부_20041220_상반기_중부지역본부(2006년-051228)_1. 기계환경분야(0709) 7" xfId="3289"/>
    <cellStyle name="_경남지역본부_20041220_상반기_중부지역본부(2006년-051228)_1. 기계환경분야(0709) 8" xfId="3290"/>
    <cellStyle name="_경남지역본부_20041220_상반기_중부지역본부(2006년-051228)_1. 기계환경분야(0709) 9" xfId="3291"/>
    <cellStyle name="_경남지역본부_20041220_상반기_중부지역본부(2006년-051228)_1. 기계환경분야(0709)_1. 기계환경분야(0709)" xfId="3292"/>
    <cellStyle name="_경남지역본부_20041220_상반기_중부지역본부(2006년-051228)_1. 기계환경분야(0709)_1. 기계환경분야(0709) 10" xfId="3293"/>
    <cellStyle name="_경남지역본부_20041220_상반기_중부지역본부(2006년-051228)_1. 기계환경분야(0709)_1. 기계환경분야(0709) 2" xfId="3294"/>
    <cellStyle name="_경남지역본부_20041220_상반기_중부지역본부(2006년-051228)_1. 기계환경분야(0709)_1. 기계환경분야(0709) 3" xfId="3295"/>
    <cellStyle name="_경남지역본부_20041220_상반기_중부지역본부(2006년-051228)_1. 기계환경분야(0709)_1. 기계환경분야(0709) 4" xfId="3296"/>
    <cellStyle name="_경남지역본부_20041220_상반기_중부지역본부(2006년-051228)_1. 기계환경분야(0709)_1. 기계환경분야(0709) 5" xfId="3297"/>
    <cellStyle name="_경남지역본부_20041220_상반기_중부지역본부(2006년-051228)_1. 기계환경분야(0709)_1. 기계환경분야(0709) 6" xfId="3298"/>
    <cellStyle name="_경남지역본부_20041220_상반기_중부지역본부(2006년-051228)_1. 기계환경분야(0709)_1. 기계환경분야(0709) 7" xfId="3299"/>
    <cellStyle name="_경남지역본부_20041220_상반기_중부지역본부(2006년-051228)_1. 기계환경분야(0709)_1. 기계환경분야(0709) 8" xfId="3300"/>
    <cellStyle name="_경남지역본부_20041220_상반기_중부지역본부(2006년-051228)_1. 기계환경분야(0709)_1. 기계환경분야(0709) 9" xfId="3301"/>
    <cellStyle name="_경남지역본부_20041220_상반기_중부지역본부(2006년-051228)_1. 기계환경분야(0709)_1. 기계환경분야(0709)_공사_응집용교반기_원일기계_조달청" xfId="3302"/>
    <cellStyle name="_경남지역본부_20041220_상반기_중부지역본부(2006년-051228)_1. 기계환경분야(0709)_1. 기계환경분야(0709)_공사_응집용교반기_원일기계_조달청 10" xfId="3303"/>
    <cellStyle name="_경남지역본부_20041220_상반기_중부지역본부(2006년-051228)_1. 기계환경분야(0709)_1. 기계환경분야(0709)_공사_응집용교반기_원일기계_조달청 2" xfId="3304"/>
    <cellStyle name="_경남지역본부_20041220_상반기_중부지역본부(2006년-051228)_1. 기계환경분야(0709)_1. 기계환경분야(0709)_공사_응집용교반기_원일기계_조달청 3" xfId="3305"/>
    <cellStyle name="_경남지역본부_20041220_상반기_중부지역본부(2006년-051228)_1. 기계환경분야(0709)_1. 기계환경분야(0709)_공사_응집용교반기_원일기계_조달청 4" xfId="3306"/>
    <cellStyle name="_경남지역본부_20041220_상반기_중부지역본부(2006년-051228)_1. 기계환경분야(0709)_1. 기계환경분야(0709)_공사_응집용교반기_원일기계_조달청 5" xfId="3307"/>
    <cellStyle name="_경남지역본부_20041220_상반기_중부지역본부(2006년-051228)_1. 기계환경분야(0709)_1. 기계환경분야(0709)_공사_응집용교반기_원일기계_조달청 6" xfId="3308"/>
    <cellStyle name="_경남지역본부_20041220_상반기_중부지역본부(2006년-051228)_1. 기계환경분야(0709)_1. 기계환경분야(0709)_공사_응집용교반기_원일기계_조달청 7" xfId="3309"/>
    <cellStyle name="_경남지역본부_20041220_상반기_중부지역본부(2006년-051228)_1. 기계환경분야(0709)_1. 기계환경분야(0709)_공사_응집용교반기_원일기계_조달청 8" xfId="3310"/>
    <cellStyle name="_경남지역본부_20041220_상반기_중부지역본부(2006년-051228)_1. 기계환경분야(0709)_1. 기계환경분야(0709)_공사_응집용교반기_원일기계_조달청 9" xfId="3311"/>
    <cellStyle name="_경남지역본부_20041220_상반기_중부지역본부(2006년-051228)_1. 기계환경분야(0709)_1. 기계환경분야(0709)_공사_응집용교반기_원일기계_조달청_설치원가" xfId="3312"/>
    <cellStyle name="_경남지역본부_20041220_상반기_중부지역본부(2006년-051228)_1. 기계환경분야(0709)_1. 기계환경분야(0709)_공사_응집용교반기_원일기계_조달청_설치원가 10" xfId="3313"/>
    <cellStyle name="_경남지역본부_20041220_상반기_중부지역본부(2006년-051228)_1. 기계환경분야(0709)_1. 기계환경분야(0709)_공사_응집용교반기_원일기계_조달청_설치원가 2" xfId="3314"/>
    <cellStyle name="_경남지역본부_20041220_상반기_중부지역본부(2006년-051228)_1. 기계환경분야(0709)_1. 기계환경분야(0709)_공사_응집용교반기_원일기계_조달청_설치원가 3" xfId="3315"/>
    <cellStyle name="_경남지역본부_20041220_상반기_중부지역본부(2006년-051228)_1. 기계환경분야(0709)_1. 기계환경분야(0709)_공사_응집용교반기_원일기계_조달청_설치원가 4" xfId="3316"/>
    <cellStyle name="_경남지역본부_20041220_상반기_중부지역본부(2006년-051228)_1. 기계환경분야(0709)_1. 기계환경분야(0709)_공사_응집용교반기_원일기계_조달청_설치원가 5" xfId="3317"/>
    <cellStyle name="_경남지역본부_20041220_상반기_중부지역본부(2006년-051228)_1. 기계환경분야(0709)_1. 기계환경분야(0709)_공사_응집용교반기_원일기계_조달청_설치원가 6" xfId="3318"/>
    <cellStyle name="_경남지역본부_20041220_상반기_중부지역본부(2006년-051228)_1. 기계환경분야(0709)_1. 기계환경분야(0709)_공사_응집용교반기_원일기계_조달청_설치원가 7" xfId="3319"/>
    <cellStyle name="_경남지역본부_20041220_상반기_중부지역본부(2006년-051228)_1. 기계환경분야(0709)_1. 기계환경분야(0709)_공사_응집용교반기_원일기계_조달청_설치원가 8" xfId="3320"/>
    <cellStyle name="_경남지역본부_20041220_상반기_중부지역본부(2006년-051228)_1. 기계환경분야(0709)_1. 기계환경분야(0709)_공사_응집용교반기_원일기계_조달청_설치원가 9" xfId="3321"/>
    <cellStyle name="_경남지역본부_20041220_상반기_중부지역본부(2006년-051228)_1. 기계환경분야(0709)_1. 기계환경분야(0709)_공사_응집용교반기_원일기계_조달청_설치원가_청소년 승마운동 효과 측정 및 적정 프로그램 설계 연구용역" xfId="3322"/>
    <cellStyle name="_경남지역본부_20041220_상반기_중부지역본부(2006년-051228)_1. 기계환경분야(0709)_1. 기계환경분야(0709)_공사_응집용교반기_원일기계_조달청_설치원가_한국경마의 질적도약을 위한 해외목장사업 타당성 조사 및 사업계획 수립 용역" xfId="3323"/>
    <cellStyle name="_경남지역본부_20041220_상반기_중부지역본부(2006년-051228)_1. 기계환경분야(0709)_1. 기계환경분야(0709)_공사_응집용교반기_원일기계_조달청_설치원가_해외농업개발 농산물 물류 조사_한국농어촌공사" xfId="3324"/>
    <cellStyle name="_경남지역본부_20041220_상반기_중부지역본부(2006년-051228)_1. 기계환경분야(0709)_1. 기계환경분야(0709)_공사_응집용교반기_원일기계_조달청_청소년 승마운동 효과 측정 및 적정 프로그램 설계 연구용역" xfId="3325"/>
    <cellStyle name="_경남지역본부_20041220_상반기_중부지역본부(2006년-051228)_1. 기계환경분야(0709)_1. 기계환경분야(0709)_공사_응집용교반기_원일기계_조달청_한국경마의 질적도약을 위한 해외목장사업 타당성 조사 및 사업계획 수립 용역" xfId="3326"/>
    <cellStyle name="_경남지역본부_20041220_상반기_중부지역본부(2006년-051228)_1. 기계환경분야(0709)_1. 기계환경분야(0709)_공사_응집용교반기_원일기계_조달청_해외농업개발 농산물 물류 조사_한국농어촌공사" xfId="3327"/>
    <cellStyle name="_경남지역본부_20041220_상반기_중부지역본부(2006년-051228)_1. 기계환경분야(0709)_1. 기계환경분야(0709)_청소년 승마운동 효과 측정 및 적정 프로그램 설계 연구용역" xfId="3328"/>
    <cellStyle name="_경남지역본부_20041220_상반기_중부지역본부(2006년-051228)_1. 기계환경분야(0709)_1. 기계환경분야(0709)_한국경마의 질적도약을 위한 해외목장사업 타당성 조사 및 사업계획 수립 용역" xfId="3329"/>
    <cellStyle name="_경남지역본부_20041220_상반기_중부지역본부(2006년-051228)_1. 기계환경분야(0709)_1. 기계환경분야(0709)_해외농업개발 농산물 물류 조사_한국농어촌공사" xfId="3330"/>
    <cellStyle name="_경남지역본부_20041220_상반기_중부지역본부(2006년-051228)_1. 기계환경분야(0709)_1. 기계환경분야(제조)" xfId="3331"/>
    <cellStyle name="_경남지역본부_20041220_상반기_중부지역본부(2006년-051228)_1. 기계환경분야(0709)_1. 기계환경분야(제조) 10" xfId="3332"/>
    <cellStyle name="_경남지역본부_20041220_상반기_중부지역본부(2006년-051228)_1. 기계환경분야(0709)_1. 기계환경분야(제조) 2" xfId="3333"/>
    <cellStyle name="_경남지역본부_20041220_상반기_중부지역본부(2006년-051228)_1. 기계환경분야(0709)_1. 기계환경분야(제조) 3" xfId="3334"/>
    <cellStyle name="_경남지역본부_20041220_상반기_중부지역본부(2006년-051228)_1. 기계환경분야(0709)_1. 기계환경분야(제조) 4" xfId="3335"/>
    <cellStyle name="_경남지역본부_20041220_상반기_중부지역본부(2006년-051228)_1. 기계환경분야(0709)_1. 기계환경분야(제조) 5" xfId="3336"/>
    <cellStyle name="_경남지역본부_20041220_상반기_중부지역본부(2006년-051228)_1. 기계환경분야(0709)_1. 기계환경분야(제조) 6" xfId="3337"/>
    <cellStyle name="_경남지역본부_20041220_상반기_중부지역본부(2006년-051228)_1. 기계환경분야(0709)_1. 기계환경분야(제조) 7" xfId="3338"/>
    <cellStyle name="_경남지역본부_20041220_상반기_중부지역본부(2006년-051228)_1. 기계환경분야(0709)_1. 기계환경분야(제조) 8" xfId="3339"/>
    <cellStyle name="_경남지역본부_20041220_상반기_중부지역본부(2006년-051228)_1. 기계환경분야(0709)_1. 기계환경분야(제조) 9" xfId="3340"/>
    <cellStyle name="_경남지역본부_20041220_상반기_중부지역본부(2006년-051228)_1. 기계환경분야(0709)_1. 기계환경분야(제조)_공사_응집용교반기_원일기계_조달청" xfId="3341"/>
    <cellStyle name="_경남지역본부_20041220_상반기_중부지역본부(2006년-051228)_1. 기계환경분야(0709)_1. 기계환경분야(제조)_공사_응집용교반기_원일기계_조달청 10" xfId="3342"/>
    <cellStyle name="_경남지역본부_20041220_상반기_중부지역본부(2006년-051228)_1. 기계환경분야(0709)_1. 기계환경분야(제조)_공사_응집용교반기_원일기계_조달청 2" xfId="3343"/>
    <cellStyle name="_경남지역본부_20041220_상반기_중부지역본부(2006년-051228)_1. 기계환경분야(0709)_1. 기계환경분야(제조)_공사_응집용교반기_원일기계_조달청 3" xfId="3344"/>
    <cellStyle name="_경남지역본부_20041220_상반기_중부지역본부(2006년-051228)_1. 기계환경분야(0709)_1. 기계환경분야(제조)_공사_응집용교반기_원일기계_조달청 4" xfId="3345"/>
    <cellStyle name="_경남지역본부_20041220_상반기_중부지역본부(2006년-051228)_1. 기계환경분야(0709)_1. 기계환경분야(제조)_공사_응집용교반기_원일기계_조달청 5" xfId="3346"/>
    <cellStyle name="_경남지역본부_20041220_상반기_중부지역본부(2006년-051228)_1. 기계환경분야(0709)_1. 기계환경분야(제조)_공사_응집용교반기_원일기계_조달청 6" xfId="3347"/>
    <cellStyle name="_경남지역본부_20041220_상반기_중부지역본부(2006년-051228)_1. 기계환경분야(0709)_1. 기계환경분야(제조)_공사_응집용교반기_원일기계_조달청 7" xfId="3348"/>
    <cellStyle name="_경남지역본부_20041220_상반기_중부지역본부(2006년-051228)_1. 기계환경분야(0709)_1. 기계환경분야(제조)_공사_응집용교반기_원일기계_조달청 8" xfId="3349"/>
    <cellStyle name="_경남지역본부_20041220_상반기_중부지역본부(2006년-051228)_1. 기계환경분야(0709)_1. 기계환경분야(제조)_공사_응집용교반기_원일기계_조달청 9" xfId="3350"/>
    <cellStyle name="_경남지역본부_20041220_상반기_중부지역본부(2006년-051228)_1. 기계환경분야(0709)_1. 기계환경분야(제조)_공사_응집용교반기_원일기계_조달청_설치원가" xfId="3351"/>
    <cellStyle name="_경남지역본부_20041220_상반기_중부지역본부(2006년-051228)_1. 기계환경분야(0709)_1. 기계환경분야(제조)_공사_응집용교반기_원일기계_조달청_설치원가 10" xfId="3352"/>
    <cellStyle name="_경남지역본부_20041220_상반기_중부지역본부(2006년-051228)_1. 기계환경분야(0709)_1. 기계환경분야(제조)_공사_응집용교반기_원일기계_조달청_설치원가 2" xfId="3353"/>
    <cellStyle name="_경남지역본부_20041220_상반기_중부지역본부(2006년-051228)_1. 기계환경분야(0709)_1. 기계환경분야(제조)_공사_응집용교반기_원일기계_조달청_설치원가 3" xfId="3354"/>
    <cellStyle name="_경남지역본부_20041220_상반기_중부지역본부(2006년-051228)_1. 기계환경분야(0709)_1. 기계환경분야(제조)_공사_응집용교반기_원일기계_조달청_설치원가 4" xfId="3355"/>
    <cellStyle name="_경남지역본부_20041220_상반기_중부지역본부(2006년-051228)_1. 기계환경분야(0709)_1. 기계환경분야(제조)_공사_응집용교반기_원일기계_조달청_설치원가 5" xfId="3356"/>
    <cellStyle name="_경남지역본부_20041220_상반기_중부지역본부(2006년-051228)_1. 기계환경분야(0709)_1. 기계환경분야(제조)_공사_응집용교반기_원일기계_조달청_설치원가 6" xfId="3357"/>
    <cellStyle name="_경남지역본부_20041220_상반기_중부지역본부(2006년-051228)_1. 기계환경분야(0709)_1. 기계환경분야(제조)_공사_응집용교반기_원일기계_조달청_설치원가 7" xfId="3358"/>
    <cellStyle name="_경남지역본부_20041220_상반기_중부지역본부(2006년-051228)_1. 기계환경분야(0709)_1. 기계환경분야(제조)_공사_응집용교반기_원일기계_조달청_설치원가 8" xfId="3359"/>
    <cellStyle name="_경남지역본부_20041220_상반기_중부지역본부(2006년-051228)_1. 기계환경분야(0709)_1. 기계환경분야(제조)_공사_응집용교반기_원일기계_조달청_설치원가 9" xfId="3360"/>
    <cellStyle name="_경남지역본부_20041220_상반기_중부지역본부(2006년-051228)_1. 기계환경분야(0709)_1. 기계환경분야(제조)_공사_응집용교반기_원일기계_조달청_설치원가_청소년 승마운동 효과 측정 및 적정 프로그램 설계 연구용역" xfId="3361"/>
    <cellStyle name="_경남지역본부_20041220_상반기_중부지역본부(2006년-051228)_1. 기계환경분야(0709)_1. 기계환경분야(제조)_공사_응집용교반기_원일기계_조달청_설치원가_한국경마의 질적도약을 위한 해외목장사업 타당성 조사 및 사업계획 수립 용역" xfId="3362"/>
    <cellStyle name="_경남지역본부_20041220_상반기_중부지역본부(2006년-051228)_1. 기계환경분야(0709)_1. 기계환경분야(제조)_공사_응집용교반기_원일기계_조달청_설치원가_해외농업개발 농산물 물류 조사_한국농어촌공사" xfId="3363"/>
    <cellStyle name="_경남지역본부_20041220_상반기_중부지역본부(2006년-051228)_1. 기계환경분야(0709)_1. 기계환경분야(제조)_공사_응집용교반기_원일기계_조달청_청소년 승마운동 효과 측정 및 적정 프로그램 설계 연구용역" xfId="3364"/>
    <cellStyle name="_경남지역본부_20041220_상반기_중부지역본부(2006년-051228)_1. 기계환경분야(0709)_1. 기계환경분야(제조)_공사_응집용교반기_원일기계_조달청_한국경마의 질적도약을 위한 해외목장사업 타당성 조사 및 사업계획 수립 용역" xfId="3365"/>
    <cellStyle name="_경남지역본부_20041220_상반기_중부지역본부(2006년-051228)_1. 기계환경분야(0709)_1. 기계환경분야(제조)_공사_응집용교반기_원일기계_조달청_해외농업개발 농산물 물류 조사_한국농어촌공사" xfId="3366"/>
    <cellStyle name="_경남지역본부_20041220_상반기_중부지역본부(2006년-051228)_1. 기계환경분야(0709)_1. 기계환경분야(제조)_청소년 승마운동 효과 측정 및 적정 프로그램 설계 연구용역" xfId="3367"/>
    <cellStyle name="_경남지역본부_20041220_상반기_중부지역본부(2006년-051228)_1. 기계환경분야(0709)_1. 기계환경분야(제조)_한국경마의 질적도약을 위한 해외목장사업 타당성 조사 및 사업계획 수립 용역" xfId="3368"/>
    <cellStyle name="_경남지역본부_20041220_상반기_중부지역본부(2006년-051228)_1. 기계환경분야(0709)_1. 기계환경분야(제조)_해외농업개발 농산물 물류 조사_한국농어촌공사" xfId="3369"/>
    <cellStyle name="_경남지역본부_20041220_상반기_중부지역본부(2006년-051228)_1. 기계환경분야(0709)_공사_응집용교반기_원일기계_조달청" xfId="3370"/>
    <cellStyle name="_경남지역본부_20041220_상반기_중부지역본부(2006년-051228)_1. 기계환경분야(0709)_공사_응집용교반기_원일기계_조달청 10" xfId="3371"/>
    <cellStyle name="_경남지역본부_20041220_상반기_중부지역본부(2006년-051228)_1. 기계환경분야(0709)_공사_응집용교반기_원일기계_조달청 2" xfId="3372"/>
    <cellStyle name="_경남지역본부_20041220_상반기_중부지역본부(2006년-051228)_1. 기계환경분야(0709)_공사_응집용교반기_원일기계_조달청 3" xfId="3373"/>
    <cellStyle name="_경남지역본부_20041220_상반기_중부지역본부(2006년-051228)_1. 기계환경분야(0709)_공사_응집용교반기_원일기계_조달청 4" xfId="3374"/>
    <cellStyle name="_경남지역본부_20041220_상반기_중부지역본부(2006년-051228)_1. 기계환경분야(0709)_공사_응집용교반기_원일기계_조달청 5" xfId="3375"/>
    <cellStyle name="_경남지역본부_20041220_상반기_중부지역본부(2006년-051228)_1. 기계환경분야(0709)_공사_응집용교반기_원일기계_조달청 6" xfId="3376"/>
    <cellStyle name="_경남지역본부_20041220_상반기_중부지역본부(2006년-051228)_1. 기계환경분야(0709)_공사_응집용교반기_원일기계_조달청 7" xfId="3377"/>
    <cellStyle name="_경남지역본부_20041220_상반기_중부지역본부(2006년-051228)_1. 기계환경분야(0709)_공사_응집용교반기_원일기계_조달청 8" xfId="3378"/>
    <cellStyle name="_경남지역본부_20041220_상반기_중부지역본부(2006년-051228)_1. 기계환경분야(0709)_공사_응집용교반기_원일기계_조달청 9" xfId="3379"/>
    <cellStyle name="_경남지역본부_20041220_상반기_중부지역본부(2006년-051228)_1. 기계환경분야(0709)_공사_응집용교반기_원일기계_조달청_설치원가" xfId="3380"/>
    <cellStyle name="_경남지역본부_20041220_상반기_중부지역본부(2006년-051228)_1. 기계환경분야(0709)_공사_응집용교반기_원일기계_조달청_설치원가 10" xfId="3381"/>
    <cellStyle name="_경남지역본부_20041220_상반기_중부지역본부(2006년-051228)_1. 기계환경분야(0709)_공사_응집용교반기_원일기계_조달청_설치원가 2" xfId="3382"/>
    <cellStyle name="_경남지역본부_20041220_상반기_중부지역본부(2006년-051228)_1. 기계환경분야(0709)_공사_응집용교반기_원일기계_조달청_설치원가 3" xfId="3383"/>
    <cellStyle name="_경남지역본부_20041220_상반기_중부지역본부(2006년-051228)_1. 기계환경분야(0709)_공사_응집용교반기_원일기계_조달청_설치원가 4" xfId="3384"/>
    <cellStyle name="_경남지역본부_20041220_상반기_중부지역본부(2006년-051228)_1. 기계환경분야(0709)_공사_응집용교반기_원일기계_조달청_설치원가 5" xfId="3385"/>
    <cellStyle name="_경남지역본부_20041220_상반기_중부지역본부(2006년-051228)_1. 기계환경분야(0709)_공사_응집용교반기_원일기계_조달청_설치원가 6" xfId="3386"/>
    <cellStyle name="_경남지역본부_20041220_상반기_중부지역본부(2006년-051228)_1. 기계환경분야(0709)_공사_응집용교반기_원일기계_조달청_설치원가 7" xfId="3387"/>
    <cellStyle name="_경남지역본부_20041220_상반기_중부지역본부(2006년-051228)_1. 기계환경분야(0709)_공사_응집용교반기_원일기계_조달청_설치원가 8" xfId="3388"/>
    <cellStyle name="_경남지역본부_20041220_상반기_중부지역본부(2006년-051228)_1. 기계환경분야(0709)_공사_응집용교반기_원일기계_조달청_설치원가 9" xfId="3389"/>
    <cellStyle name="_경남지역본부_20041220_상반기_중부지역본부(2006년-051228)_1. 기계환경분야(0709)_공사_응집용교반기_원일기계_조달청_설치원가_청소년 승마운동 효과 측정 및 적정 프로그램 설계 연구용역" xfId="3390"/>
    <cellStyle name="_경남지역본부_20041220_상반기_중부지역본부(2006년-051228)_1. 기계환경분야(0709)_공사_응집용교반기_원일기계_조달청_설치원가_한국경마의 질적도약을 위한 해외목장사업 타당성 조사 및 사업계획 수립 용역" xfId="3391"/>
    <cellStyle name="_경남지역본부_20041220_상반기_중부지역본부(2006년-051228)_1. 기계환경분야(0709)_공사_응집용교반기_원일기계_조달청_설치원가_해외농업개발 농산물 물류 조사_한국농어촌공사" xfId="3392"/>
    <cellStyle name="_경남지역본부_20041220_상반기_중부지역본부(2006년-051228)_1. 기계환경분야(0709)_공사_응집용교반기_원일기계_조달청_청소년 승마운동 효과 측정 및 적정 프로그램 설계 연구용역" xfId="3393"/>
    <cellStyle name="_경남지역본부_20041220_상반기_중부지역본부(2006년-051228)_1. 기계환경분야(0709)_공사_응집용교반기_원일기계_조달청_한국경마의 질적도약을 위한 해외목장사업 타당성 조사 및 사업계획 수립 용역" xfId="3394"/>
    <cellStyle name="_경남지역본부_20041220_상반기_중부지역본부(2006년-051228)_1. 기계환경분야(0709)_공사_응집용교반기_원일기계_조달청_해외농업개발 농산물 물류 조사_한국농어촌공사" xfId="3395"/>
    <cellStyle name="_경남지역본부_20041220_상반기_중부지역본부(2006년-051228)_1. 기계환경분야(0709)_청소년 승마운동 효과 측정 및 적정 프로그램 설계 연구용역" xfId="3396"/>
    <cellStyle name="_경남지역본부_20041220_상반기_중부지역본부(2006년-051228)_1. 기계환경분야(0709)_한국경마의 질적도약을 위한 해외목장사업 타당성 조사 및 사업계획 수립 용역" xfId="3397"/>
    <cellStyle name="_경남지역본부_20041220_상반기_중부지역본부(2006년-051228)_1. 기계환경분야(0709)_해외농업개발 농산물 물류 조사_한국농어촌공사" xfId="3398"/>
    <cellStyle name="_경남지역본부_20041220_상반기_중부지역본부(2006년-051228)_공사_응집용교반기_원일기계_조달청" xfId="3399"/>
    <cellStyle name="_경남지역본부_20041220_상반기_중부지역본부(2006년-051228)_공사_응집용교반기_원일기계_조달청 10" xfId="3400"/>
    <cellStyle name="_경남지역본부_20041220_상반기_중부지역본부(2006년-051228)_공사_응집용교반기_원일기계_조달청 2" xfId="3401"/>
    <cellStyle name="_경남지역본부_20041220_상반기_중부지역본부(2006년-051228)_공사_응집용교반기_원일기계_조달청 3" xfId="3402"/>
    <cellStyle name="_경남지역본부_20041220_상반기_중부지역본부(2006년-051228)_공사_응집용교반기_원일기계_조달청 4" xfId="3403"/>
    <cellStyle name="_경남지역본부_20041220_상반기_중부지역본부(2006년-051228)_공사_응집용교반기_원일기계_조달청 5" xfId="3404"/>
    <cellStyle name="_경남지역본부_20041220_상반기_중부지역본부(2006년-051228)_공사_응집용교반기_원일기계_조달청 6" xfId="3405"/>
    <cellStyle name="_경남지역본부_20041220_상반기_중부지역본부(2006년-051228)_공사_응집용교반기_원일기계_조달청 7" xfId="3406"/>
    <cellStyle name="_경남지역본부_20041220_상반기_중부지역본부(2006년-051228)_공사_응집용교반기_원일기계_조달청 8" xfId="3407"/>
    <cellStyle name="_경남지역본부_20041220_상반기_중부지역본부(2006년-051228)_공사_응집용교반기_원일기계_조달청 9" xfId="3408"/>
    <cellStyle name="_경남지역본부_20041220_상반기_중부지역본부(2006년-051228)_공사_응집용교반기_원일기계_조달청_설치원가" xfId="3409"/>
    <cellStyle name="_경남지역본부_20041220_상반기_중부지역본부(2006년-051228)_공사_응집용교반기_원일기계_조달청_설치원가 10" xfId="3410"/>
    <cellStyle name="_경남지역본부_20041220_상반기_중부지역본부(2006년-051228)_공사_응집용교반기_원일기계_조달청_설치원가 2" xfId="3411"/>
    <cellStyle name="_경남지역본부_20041220_상반기_중부지역본부(2006년-051228)_공사_응집용교반기_원일기계_조달청_설치원가 3" xfId="3412"/>
    <cellStyle name="_경남지역본부_20041220_상반기_중부지역본부(2006년-051228)_공사_응집용교반기_원일기계_조달청_설치원가 4" xfId="3413"/>
    <cellStyle name="_경남지역본부_20041220_상반기_중부지역본부(2006년-051228)_공사_응집용교반기_원일기계_조달청_설치원가 5" xfId="3414"/>
    <cellStyle name="_경남지역본부_20041220_상반기_중부지역본부(2006년-051228)_공사_응집용교반기_원일기계_조달청_설치원가 6" xfId="3415"/>
    <cellStyle name="_경남지역본부_20041220_상반기_중부지역본부(2006년-051228)_공사_응집용교반기_원일기계_조달청_설치원가 7" xfId="3416"/>
    <cellStyle name="_경남지역본부_20041220_상반기_중부지역본부(2006년-051228)_공사_응집용교반기_원일기계_조달청_설치원가 8" xfId="3417"/>
    <cellStyle name="_경남지역본부_20041220_상반기_중부지역본부(2006년-051228)_공사_응집용교반기_원일기계_조달청_설치원가 9" xfId="3418"/>
    <cellStyle name="_경남지역본부_20041220_상반기_중부지역본부(2006년-051228)_공사_응집용교반기_원일기계_조달청_설치원가_청소년 승마운동 효과 측정 및 적정 프로그램 설계 연구용역" xfId="3419"/>
    <cellStyle name="_경남지역본부_20041220_상반기_중부지역본부(2006년-051228)_공사_응집용교반기_원일기계_조달청_설치원가_한국경마의 질적도약을 위한 해외목장사업 타당성 조사 및 사업계획 수립 용역" xfId="3420"/>
    <cellStyle name="_경남지역본부_20041220_상반기_중부지역본부(2006년-051228)_공사_응집용교반기_원일기계_조달청_설치원가_해외농업개발 농산물 물류 조사_한국농어촌공사" xfId="3421"/>
    <cellStyle name="_경남지역본부_20041220_상반기_중부지역본부(2006년-051228)_공사_응집용교반기_원일기계_조달청_청소년 승마운동 효과 측정 및 적정 프로그램 설계 연구용역" xfId="3422"/>
    <cellStyle name="_경남지역본부_20041220_상반기_중부지역본부(2006년-051228)_공사_응집용교반기_원일기계_조달청_한국경마의 질적도약을 위한 해외목장사업 타당성 조사 및 사업계획 수립 용역" xfId="3423"/>
    <cellStyle name="_경남지역본부_20041220_상반기_중부지역본부(2006년-051228)_공사_응집용교반기_원일기계_조달청_해외농업개발 농산물 물류 조사_한국농어촌공사" xfId="3424"/>
    <cellStyle name="_경남지역본부_20041220_상반기_중부지역본부(2006년-051228)_청소년 승마운동 효과 측정 및 적정 프로그램 설계 연구용역" xfId="3425"/>
    <cellStyle name="_경남지역본부_20041220_상반기_중부지역본부(2006년-051228)_한국경마의 질적도약을 위한 해외목장사업 타당성 조사 및 사업계획 수립 용역" xfId="3426"/>
    <cellStyle name="_경남지역본부_20041220_상반기_중부지역본부(2006년-051228)_해외농업개발 농산물 물류 조사_한국농어촌공사" xfId="3427"/>
    <cellStyle name="_경남지역본부_20041220_상반기_중부지역본부(2006년-060102)" xfId="3428"/>
    <cellStyle name="_경남지역본부_20041220_상반기_중부지역본부(2006년-060102) 10" xfId="3429"/>
    <cellStyle name="_경남지역본부_20041220_상반기_중부지역본부(2006년-060102) 2" xfId="3430"/>
    <cellStyle name="_경남지역본부_20041220_상반기_중부지역본부(2006년-060102) 3" xfId="3431"/>
    <cellStyle name="_경남지역본부_20041220_상반기_중부지역본부(2006년-060102) 4" xfId="3432"/>
    <cellStyle name="_경남지역본부_20041220_상반기_중부지역본부(2006년-060102) 5" xfId="3433"/>
    <cellStyle name="_경남지역본부_20041220_상반기_중부지역본부(2006년-060102) 6" xfId="3434"/>
    <cellStyle name="_경남지역본부_20041220_상반기_중부지역본부(2006년-060102) 7" xfId="3435"/>
    <cellStyle name="_경남지역본부_20041220_상반기_중부지역본부(2006년-060102) 8" xfId="3436"/>
    <cellStyle name="_경남지역본부_20041220_상반기_중부지역본부(2006년-060102) 9" xfId="3437"/>
    <cellStyle name="_경남지역본부_20041220_상반기_중부지역본부(2006년-060102)_1. 기계환경분야(0709)" xfId="3438"/>
    <cellStyle name="_경남지역본부_20041220_상반기_중부지역본부(2006년-060102)_1. 기계환경분야(0709) 10" xfId="3439"/>
    <cellStyle name="_경남지역본부_20041220_상반기_중부지역본부(2006년-060102)_1. 기계환경분야(0709) 2" xfId="3440"/>
    <cellStyle name="_경남지역본부_20041220_상반기_중부지역본부(2006년-060102)_1. 기계환경분야(0709) 3" xfId="3441"/>
    <cellStyle name="_경남지역본부_20041220_상반기_중부지역본부(2006년-060102)_1. 기계환경분야(0709) 4" xfId="3442"/>
    <cellStyle name="_경남지역본부_20041220_상반기_중부지역본부(2006년-060102)_1. 기계환경분야(0709) 5" xfId="3443"/>
    <cellStyle name="_경남지역본부_20041220_상반기_중부지역본부(2006년-060102)_1. 기계환경분야(0709) 6" xfId="3444"/>
    <cellStyle name="_경남지역본부_20041220_상반기_중부지역본부(2006년-060102)_1. 기계환경분야(0709) 7" xfId="3445"/>
    <cellStyle name="_경남지역본부_20041220_상반기_중부지역본부(2006년-060102)_1. 기계환경분야(0709) 8" xfId="3446"/>
    <cellStyle name="_경남지역본부_20041220_상반기_중부지역본부(2006년-060102)_1. 기계환경분야(0709) 9" xfId="3447"/>
    <cellStyle name="_경남지역본부_20041220_상반기_중부지역본부(2006년-060102)_1. 기계환경분야(0709)_1. 기계환경분야(0709)" xfId="3448"/>
    <cellStyle name="_경남지역본부_20041220_상반기_중부지역본부(2006년-060102)_1. 기계환경분야(0709)_1. 기계환경분야(0709) 10" xfId="3449"/>
    <cellStyle name="_경남지역본부_20041220_상반기_중부지역본부(2006년-060102)_1. 기계환경분야(0709)_1. 기계환경분야(0709) 2" xfId="3450"/>
    <cellStyle name="_경남지역본부_20041220_상반기_중부지역본부(2006년-060102)_1. 기계환경분야(0709)_1. 기계환경분야(0709) 3" xfId="3451"/>
    <cellStyle name="_경남지역본부_20041220_상반기_중부지역본부(2006년-060102)_1. 기계환경분야(0709)_1. 기계환경분야(0709) 4" xfId="3452"/>
    <cellStyle name="_경남지역본부_20041220_상반기_중부지역본부(2006년-060102)_1. 기계환경분야(0709)_1. 기계환경분야(0709) 5" xfId="3453"/>
    <cellStyle name="_경남지역본부_20041220_상반기_중부지역본부(2006년-060102)_1. 기계환경분야(0709)_1. 기계환경분야(0709) 6" xfId="3454"/>
    <cellStyle name="_경남지역본부_20041220_상반기_중부지역본부(2006년-060102)_1. 기계환경분야(0709)_1. 기계환경분야(0709) 7" xfId="3455"/>
    <cellStyle name="_경남지역본부_20041220_상반기_중부지역본부(2006년-060102)_1. 기계환경분야(0709)_1. 기계환경분야(0709) 8" xfId="3456"/>
    <cellStyle name="_경남지역본부_20041220_상반기_중부지역본부(2006년-060102)_1. 기계환경분야(0709)_1. 기계환경분야(0709) 9" xfId="3457"/>
    <cellStyle name="_경남지역본부_20041220_상반기_중부지역본부(2006년-060102)_1. 기계환경분야(0709)_1. 기계환경분야(0709)_공사_응집용교반기_원일기계_조달청" xfId="3458"/>
    <cellStyle name="_경남지역본부_20041220_상반기_중부지역본부(2006년-060102)_1. 기계환경분야(0709)_1. 기계환경분야(0709)_공사_응집용교반기_원일기계_조달청 10" xfId="3459"/>
    <cellStyle name="_경남지역본부_20041220_상반기_중부지역본부(2006년-060102)_1. 기계환경분야(0709)_1. 기계환경분야(0709)_공사_응집용교반기_원일기계_조달청 2" xfId="3460"/>
    <cellStyle name="_경남지역본부_20041220_상반기_중부지역본부(2006년-060102)_1. 기계환경분야(0709)_1. 기계환경분야(0709)_공사_응집용교반기_원일기계_조달청 3" xfId="3461"/>
    <cellStyle name="_경남지역본부_20041220_상반기_중부지역본부(2006년-060102)_1. 기계환경분야(0709)_1. 기계환경분야(0709)_공사_응집용교반기_원일기계_조달청 4" xfId="3462"/>
    <cellStyle name="_경남지역본부_20041220_상반기_중부지역본부(2006년-060102)_1. 기계환경분야(0709)_1. 기계환경분야(0709)_공사_응집용교반기_원일기계_조달청 5" xfId="3463"/>
    <cellStyle name="_경남지역본부_20041220_상반기_중부지역본부(2006년-060102)_1. 기계환경분야(0709)_1. 기계환경분야(0709)_공사_응집용교반기_원일기계_조달청 6" xfId="3464"/>
    <cellStyle name="_경남지역본부_20041220_상반기_중부지역본부(2006년-060102)_1. 기계환경분야(0709)_1. 기계환경분야(0709)_공사_응집용교반기_원일기계_조달청 7" xfId="3465"/>
    <cellStyle name="_경남지역본부_20041220_상반기_중부지역본부(2006년-060102)_1. 기계환경분야(0709)_1. 기계환경분야(0709)_공사_응집용교반기_원일기계_조달청 8" xfId="3466"/>
    <cellStyle name="_경남지역본부_20041220_상반기_중부지역본부(2006년-060102)_1. 기계환경분야(0709)_1. 기계환경분야(0709)_공사_응집용교반기_원일기계_조달청 9" xfId="3467"/>
    <cellStyle name="_경남지역본부_20041220_상반기_중부지역본부(2006년-060102)_1. 기계환경분야(0709)_1. 기계환경분야(0709)_공사_응집용교반기_원일기계_조달청_설치원가" xfId="3468"/>
    <cellStyle name="_경남지역본부_20041220_상반기_중부지역본부(2006년-060102)_1. 기계환경분야(0709)_1. 기계환경분야(0709)_공사_응집용교반기_원일기계_조달청_설치원가 10" xfId="3469"/>
    <cellStyle name="_경남지역본부_20041220_상반기_중부지역본부(2006년-060102)_1. 기계환경분야(0709)_1. 기계환경분야(0709)_공사_응집용교반기_원일기계_조달청_설치원가 2" xfId="3470"/>
    <cellStyle name="_경남지역본부_20041220_상반기_중부지역본부(2006년-060102)_1. 기계환경분야(0709)_1. 기계환경분야(0709)_공사_응집용교반기_원일기계_조달청_설치원가 3" xfId="3471"/>
    <cellStyle name="_경남지역본부_20041220_상반기_중부지역본부(2006년-060102)_1. 기계환경분야(0709)_1. 기계환경분야(0709)_공사_응집용교반기_원일기계_조달청_설치원가 4" xfId="3472"/>
    <cellStyle name="_경남지역본부_20041220_상반기_중부지역본부(2006년-060102)_1. 기계환경분야(0709)_1. 기계환경분야(0709)_공사_응집용교반기_원일기계_조달청_설치원가 5" xfId="3473"/>
    <cellStyle name="_경남지역본부_20041220_상반기_중부지역본부(2006년-060102)_1. 기계환경분야(0709)_1. 기계환경분야(0709)_공사_응집용교반기_원일기계_조달청_설치원가 6" xfId="3474"/>
    <cellStyle name="_경남지역본부_20041220_상반기_중부지역본부(2006년-060102)_1. 기계환경분야(0709)_1. 기계환경분야(0709)_공사_응집용교반기_원일기계_조달청_설치원가 7" xfId="3475"/>
    <cellStyle name="_경남지역본부_20041220_상반기_중부지역본부(2006년-060102)_1. 기계환경분야(0709)_1. 기계환경분야(0709)_공사_응집용교반기_원일기계_조달청_설치원가 8" xfId="3476"/>
    <cellStyle name="_경남지역본부_20041220_상반기_중부지역본부(2006년-060102)_1. 기계환경분야(0709)_1. 기계환경분야(0709)_공사_응집용교반기_원일기계_조달청_설치원가 9" xfId="3477"/>
    <cellStyle name="_경남지역본부_20041220_상반기_중부지역본부(2006년-060102)_1. 기계환경분야(0709)_1. 기계환경분야(0709)_공사_응집용교반기_원일기계_조달청_설치원가_청소년 승마운동 효과 측정 및 적정 프로그램 설계 연구용역" xfId="3478"/>
    <cellStyle name="_경남지역본부_20041220_상반기_중부지역본부(2006년-060102)_1. 기계환경분야(0709)_1. 기계환경분야(0709)_공사_응집용교반기_원일기계_조달청_설치원가_한국경마의 질적도약을 위한 해외목장사업 타당성 조사 및 사업계획 수립 용역" xfId="3479"/>
    <cellStyle name="_경남지역본부_20041220_상반기_중부지역본부(2006년-060102)_1. 기계환경분야(0709)_1. 기계환경분야(0709)_공사_응집용교반기_원일기계_조달청_설치원가_해외농업개발 농산물 물류 조사_한국농어촌공사" xfId="3480"/>
    <cellStyle name="_경남지역본부_20041220_상반기_중부지역본부(2006년-060102)_1. 기계환경분야(0709)_1. 기계환경분야(0709)_공사_응집용교반기_원일기계_조달청_청소년 승마운동 효과 측정 및 적정 프로그램 설계 연구용역" xfId="3481"/>
    <cellStyle name="_경남지역본부_20041220_상반기_중부지역본부(2006년-060102)_1. 기계환경분야(0709)_1. 기계환경분야(0709)_공사_응집용교반기_원일기계_조달청_한국경마의 질적도약을 위한 해외목장사업 타당성 조사 및 사업계획 수립 용역" xfId="3482"/>
    <cellStyle name="_경남지역본부_20041220_상반기_중부지역본부(2006년-060102)_1. 기계환경분야(0709)_1. 기계환경분야(0709)_공사_응집용교반기_원일기계_조달청_해외농업개발 농산물 물류 조사_한국농어촌공사" xfId="3483"/>
    <cellStyle name="_경남지역본부_20041220_상반기_중부지역본부(2006년-060102)_1. 기계환경분야(0709)_1. 기계환경분야(0709)_청소년 승마운동 효과 측정 및 적정 프로그램 설계 연구용역" xfId="3484"/>
    <cellStyle name="_경남지역본부_20041220_상반기_중부지역본부(2006년-060102)_1. 기계환경분야(0709)_1. 기계환경분야(0709)_한국경마의 질적도약을 위한 해외목장사업 타당성 조사 및 사업계획 수립 용역" xfId="3485"/>
    <cellStyle name="_경남지역본부_20041220_상반기_중부지역본부(2006년-060102)_1. 기계환경분야(0709)_1. 기계환경분야(0709)_해외농업개발 농산물 물류 조사_한국농어촌공사" xfId="3486"/>
    <cellStyle name="_경남지역본부_20041220_상반기_중부지역본부(2006년-060102)_1. 기계환경분야(0709)_1. 기계환경분야(제조)" xfId="3487"/>
    <cellStyle name="_경남지역본부_20041220_상반기_중부지역본부(2006년-060102)_1. 기계환경분야(0709)_1. 기계환경분야(제조) 10" xfId="3488"/>
    <cellStyle name="_경남지역본부_20041220_상반기_중부지역본부(2006년-060102)_1. 기계환경분야(0709)_1. 기계환경분야(제조) 2" xfId="3489"/>
    <cellStyle name="_경남지역본부_20041220_상반기_중부지역본부(2006년-060102)_1. 기계환경분야(0709)_1. 기계환경분야(제조) 3" xfId="3490"/>
    <cellStyle name="_경남지역본부_20041220_상반기_중부지역본부(2006년-060102)_1. 기계환경분야(0709)_1. 기계환경분야(제조) 4" xfId="3491"/>
    <cellStyle name="_경남지역본부_20041220_상반기_중부지역본부(2006년-060102)_1. 기계환경분야(0709)_1. 기계환경분야(제조) 5" xfId="3492"/>
    <cellStyle name="_경남지역본부_20041220_상반기_중부지역본부(2006년-060102)_1. 기계환경분야(0709)_1. 기계환경분야(제조) 6" xfId="3493"/>
    <cellStyle name="_경남지역본부_20041220_상반기_중부지역본부(2006년-060102)_1. 기계환경분야(0709)_1. 기계환경분야(제조) 7" xfId="3494"/>
    <cellStyle name="_경남지역본부_20041220_상반기_중부지역본부(2006년-060102)_1. 기계환경분야(0709)_1. 기계환경분야(제조) 8" xfId="3495"/>
    <cellStyle name="_경남지역본부_20041220_상반기_중부지역본부(2006년-060102)_1. 기계환경분야(0709)_1. 기계환경분야(제조) 9" xfId="3496"/>
    <cellStyle name="_경남지역본부_20041220_상반기_중부지역본부(2006년-060102)_1. 기계환경분야(0709)_1. 기계환경분야(제조)_공사_응집용교반기_원일기계_조달청" xfId="3497"/>
    <cellStyle name="_경남지역본부_20041220_상반기_중부지역본부(2006년-060102)_1. 기계환경분야(0709)_1. 기계환경분야(제조)_공사_응집용교반기_원일기계_조달청 10" xfId="3498"/>
    <cellStyle name="_경남지역본부_20041220_상반기_중부지역본부(2006년-060102)_1. 기계환경분야(0709)_1. 기계환경분야(제조)_공사_응집용교반기_원일기계_조달청 2" xfId="3499"/>
    <cellStyle name="_경남지역본부_20041220_상반기_중부지역본부(2006년-060102)_1. 기계환경분야(0709)_1. 기계환경분야(제조)_공사_응집용교반기_원일기계_조달청 3" xfId="3500"/>
    <cellStyle name="_경남지역본부_20041220_상반기_중부지역본부(2006년-060102)_1. 기계환경분야(0709)_1. 기계환경분야(제조)_공사_응집용교반기_원일기계_조달청 4" xfId="3501"/>
    <cellStyle name="_경남지역본부_20041220_상반기_중부지역본부(2006년-060102)_1. 기계환경분야(0709)_1. 기계환경분야(제조)_공사_응집용교반기_원일기계_조달청 5" xfId="3502"/>
    <cellStyle name="_경남지역본부_20041220_상반기_중부지역본부(2006년-060102)_1. 기계환경분야(0709)_1. 기계환경분야(제조)_공사_응집용교반기_원일기계_조달청 6" xfId="3503"/>
    <cellStyle name="_경남지역본부_20041220_상반기_중부지역본부(2006년-060102)_1. 기계환경분야(0709)_1. 기계환경분야(제조)_공사_응집용교반기_원일기계_조달청 7" xfId="3504"/>
    <cellStyle name="_경남지역본부_20041220_상반기_중부지역본부(2006년-060102)_1. 기계환경분야(0709)_1. 기계환경분야(제조)_공사_응집용교반기_원일기계_조달청 8" xfId="3505"/>
    <cellStyle name="_경남지역본부_20041220_상반기_중부지역본부(2006년-060102)_1. 기계환경분야(0709)_1. 기계환경분야(제조)_공사_응집용교반기_원일기계_조달청 9" xfId="3506"/>
    <cellStyle name="_경남지역본부_20041220_상반기_중부지역본부(2006년-060102)_1. 기계환경분야(0709)_1. 기계환경분야(제조)_공사_응집용교반기_원일기계_조달청_설치원가" xfId="3507"/>
    <cellStyle name="_경남지역본부_20041220_상반기_중부지역본부(2006년-060102)_1. 기계환경분야(0709)_1. 기계환경분야(제조)_공사_응집용교반기_원일기계_조달청_설치원가 10" xfId="3508"/>
    <cellStyle name="_경남지역본부_20041220_상반기_중부지역본부(2006년-060102)_1. 기계환경분야(0709)_1. 기계환경분야(제조)_공사_응집용교반기_원일기계_조달청_설치원가 2" xfId="3509"/>
    <cellStyle name="_경남지역본부_20041220_상반기_중부지역본부(2006년-060102)_1. 기계환경분야(0709)_1. 기계환경분야(제조)_공사_응집용교반기_원일기계_조달청_설치원가 3" xfId="3510"/>
    <cellStyle name="_경남지역본부_20041220_상반기_중부지역본부(2006년-060102)_1. 기계환경분야(0709)_1. 기계환경분야(제조)_공사_응집용교반기_원일기계_조달청_설치원가 4" xfId="3511"/>
    <cellStyle name="_경남지역본부_20041220_상반기_중부지역본부(2006년-060102)_1. 기계환경분야(0709)_1. 기계환경분야(제조)_공사_응집용교반기_원일기계_조달청_설치원가 5" xfId="3512"/>
    <cellStyle name="_경남지역본부_20041220_상반기_중부지역본부(2006년-060102)_1. 기계환경분야(0709)_1. 기계환경분야(제조)_공사_응집용교반기_원일기계_조달청_설치원가 6" xfId="3513"/>
    <cellStyle name="_경남지역본부_20041220_상반기_중부지역본부(2006년-060102)_1. 기계환경분야(0709)_1. 기계환경분야(제조)_공사_응집용교반기_원일기계_조달청_설치원가 7" xfId="3514"/>
    <cellStyle name="_경남지역본부_20041220_상반기_중부지역본부(2006년-060102)_1. 기계환경분야(0709)_1. 기계환경분야(제조)_공사_응집용교반기_원일기계_조달청_설치원가 8" xfId="3515"/>
    <cellStyle name="_경남지역본부_20041220_상반기_중부지역본부(2006년-060102)_1. 기계환경분야(0709)_1. 기계환경분야(제조)_공사_응집용교반기_원일기계_조달청_설치원가 9" xfId="3516"/>
    <cellStyle name="_경남지역본부_20041220_상반기_중부지역본부(2006년-060102)_1. 기계환경분야(0709)_1. 기계환경분야(제조)_공사_응집용교반기_원일기계_조달청_설치원가_청소년 승마운동 효과 측정 및 적정 프로그램 설계 연구용역" xfId="3517"/>
    <cellStyle name="_경남지역본부_20041220_상반기_중부지역본부(2006년-060102)_1. 기계환경분야(0709)_1. 기계환경분야(제조)_공사_응집용교반기_원일기계_조달청_설치원가_한국경마의 질적도약을 위한 해외목장사업 타당성 조사 및 사업계획 수립 용역" xfId="3518"/>
    <cellStyle name="_경남지역본부_20041220_상반기_중부지역본부(2006년-060102)_1. 기계환경분야(0709)_1. 기계환경분야(제조)_공사_응집용교반기_원일기계_조달청_설치원가_해외농업개발 농산물 물류 조사_한국농어촌공사" xfId="3519"/>
    <cellStyle name="_경남지역본부_20041220_상반기_중부지역본부(2006년-060102)_1. 기계환경분야(0709)_1. 기계환경분야(제조)_공사_응집용교반기_원일기계_조달청_청소년 승마운동 효과 측정 및 적정 프로그램 설계 연구용역" xfId="3520"/>
    <cellStyle name="_경남지역본부_20041220_상반기_중부지역본부(2006년-060102)_1. 기계환경분야(0709)_1. 기계환경분야(제조)_공사_응집용교반기_원일기계_조달청_한국경마의 질적도약을 위한 해외목장사업 타당성 조사 및 사업계획 수립 용역" xfId="3521"/>
    <cellStyle name="_경남지역본부_20041220_상반기_중부지역본부(2006년-060102)_1. 기계환경분야(0709)_1. 기계환경분야(제조)_공사_응집용교반기_원일기계_조달청_해외농업개발 농산물 물류 조사_한국농어촌공사" xfId="3522"/>
    <cellStyle name="_경남지역본부_20041220_상반기_중부지역본부(2006년-060102)_1. 기계환경분야(0709)_1. 기계환경분야(제조)_청소년 승마운동 효과 측정 및 적정 프로그램 설계 연구용역" xfId="3523"/>
    <cellStyle name="_경남지역본부_20041220_상반기_중부지역본부(2006년-060102)_1. 기계환경분야(0709)_1. 기계환경분야(제조)_한국경마의 질적도약을 위한 해외목장사업 타당성 조사 및 사업계획 수립 용역" xfId="3524"/>
    <cellStyle name="_경남지역본부_20041220_상반기_중부지역본부(2006년-060102)_1. 기계환경분야(0709)_1. 기계환경분야(제조)_해외농업개발 농산물 물류 조사_한국농어촌공사" xfId="3525"/>
    <cellStyle name="_경남지역본부_20041220_상반기_중부지역본부(2006년-060102)_1. 기계환경분야(0709)_공사_응집용교반기_원일기계_조달청" xfId="3526"/>
    <cellStyle name="_경남지역본부_20041220_상반기_중부지역본부(2006년-060102)_1. 기계환경분야(0709)_공사_응집용교반기_원일기계_조달청 10" xfId="3527"/>
    <cellStyle name="_경남지역본부_20041220_상반기_중부지역본부(2006년-060102)_1. 기계환경분야(0709)_공사_응집용교반기_원일기계_조달청 2" xfId="3528"/>
    <cellStyle name="_경남지역본부_20041220_상반기_중부지역본부(2006년-060102)_1. 기계환경분야(0709)_공사_응집용교반기_원일기계_조달청 3" xfId="3529"/>
    <cellStyle name="_경남지역본부_20041220_상반기_중부지역본부(2006년-060102)_1. 기계환경분야(0709)_공사_응집용교반기_원일기계_조달청 4" xfId="3530"/>
    <cellStyle name="_경남지역본부_20041220_상반기_중부지역본부(2006년-060102)_1. 기계환경분야(0709)_공사_응집용교반기_원일기계_조달청 5" xfId="3531"/>
    <cellStyle name="_경남지역본부_20041220_상반기_중부지역본부(2006년-060102)_1. 기계환경분야(0709)_공사_응집용교반기_원일기계_조달청 6" xfId="3532"/>
    <cellStyle name="_경남지역본부_20041220_상반기_중부지역본부(2006년-060102)_1. 기계환경분야(0709)_공사_응집용교반기_원일기계_조달청 7" xfId="3533"/>
    <cellStyle name="_경남지역본부_20041220_상반기_중부지역본부(2006년-060102)_1. 기계환경분야(0709)_공사_응집용교반기_원일기계_조달청 8" xfId="3534"/>
    <cellStyle name="_경남지역본부_20041220_상반기_중부지역본부(2006년-060102)_1. 기계환경분야(0709)_공사_응집용교반기_원일기계_조달청 9" xfId="3535"/>
    <cellStyle name="_경남지역본부_20041220_상반기_중부지역본부(2006년-060102)_1. 기계환경분야(0709)_공사_응집용교반기_원일기계_조달청_설치원가" xfId="3536"/>
    <cellStyle name="_경남지역본부_20041220_상반기_중부지역본부(2006년-060102)_1. 기계환경분야(0709)_공사_응집용교반기_원일기계_조달청_설치원가 10" xfId="3537"/>
    <cellStyle name="_경남지역본부_20041220_상반기_중부지역본부(2006년-060102)_1. 기계환경분야(0709)_공사_응집용교반기_원일기계_조달청_설치원가 2" xfId="3538"/>
    <cellStyle name="_경남지역본부_20041220_상반기_중부지역본부(2006년-060102)_1. 기계환경분야(0709)_공사_응집용교반기_원일기계_조달청_설치원가 3" xfId="3539"/>
    <cellStyle name="_경남지역본부_20041220_상반기_중부지역본부(2006년-060102)_1. 기계환경분야(0709)_공사_응집용교반기_원일기계_조달청_설치원가 4" xfId="3540"/>
    <cellStyle name="_경남지역본부_20041220_상반기_중부지역본부(2006년-060102)_1. 기계환경분야(0709)_공사_응집용교반기_원일기계_조달청_설치원가 5" xfId="3541"/>
    <cellStyle name="_경남지역본부_20041220_상반기_중부지역본부(2006년-060102)_1. 기계환경분야(0709)_공사_응집용교반기_원일기계_조달청_설치원가 6" xfId="3542"/>
    <cellStyle name="_경남지역본부_20041220_상반기_중부지역본부(2006년-060102)_1. 기계환경분야(0709)_공사_응집용교반기_원일기계_조달청_설치원가 7" xfId="3543"/>
    <cellStyle name="_경남지역본부_20041220_상반기_중부지역본부(2006년-060102)_1. 기계환경분야(0709)_공사_응집용교반기_원일기계_조달청_설치원가 8" xfId="3544"/>
    <cellStyle name="_경남지역본부_20041220_상반기_중부지역본부(2006년-060102)_1. 기계환경분야(0709)_공사_응집용교반기_원일기계_조달청_설치원가 9" xfId="3545"/>
    <cellStyle name="_경남지역본부_20041220_상반기_중부지역본부(2006년-060102)_1. 기계환경분야(0709)_공사_응집용교반기_원일기계_조달청_설치원가_청소년 승마운동 효과 측정 및 적정 프로그램 설계 연구용역" xfId="3546"/>
    <cellStyle name="_경남지역본부_20041220_상반기_중부지역본부(2006년-060102)_1. 기계환경분야(0709)_공사_응집용교반기_원일기계_조달청_설치원가_한국경마의 질적도약을 위한 해외목장사업 타당성 조사 및 사업계획 수립 용역" xfId="3547"/>
    <cellStyle name="_경남지역본부_20041220_상반기_중부지역본부(2006년-060102)_1. 기계환경분야(0709)_공사_응집용교반기_원일기계_조달청_설치원가_해외농업개발 농산물 물류 조사_한국농어촌공사" xfId="3548"/>
    <cellStyle name="_경남지역본부_20041220_상반기_중부지역본부(2006년-060102)_1. 기계환경분야(0709)_공사_응집용교반기_원일기계_조달청_청소년 승마운동 효과 측정 및 적정 프로그램 설계 연구용역" xfId="3549"/>
    <cellStyle name="_경남지역본부_20041220_상반기_중부지역본부(2006년-060102)_1. 기계환경분야(0709)_공사_응집용교반기_원일기계_조달청_한국경마의 질적도약을 위한 해외목장사업 타당성 조사 및 사업계획 수립 용역" xfId="3550"/>
    <cellStyle name="_경남지역본부_20041220_상반기_중부지역본부(2006년-060102)_1. 기계환경분야(0709)_공사_응집용교반기_원일기계_조달청_해외농업개발 농산물 물류 조사_한국농어촌공사" xfId="3551"/>
    <cellStyle name="_경남지역본부_20041220_상반기_중부지역본부(2006년-060102)_1. 기계환경분야(0709)_청소년 승마운동 효과 측정 및 적정 프로그램 설계 연구용역" xfId="3552"/>
    <cellStyle name="_경남지역본부_20041220_상반기_중부지역본부(2006년-060102)_1. 기계환경분야(0709)_한국경마의 질적도약을 위한 해외목장사업 타당성 조사 및 사업계획 수립 용역" xfId="3553"/>
    <cellStyle name="_경남지역본부_20041220_상반기_중부지역본부(2006년-060102)_1. 기계환경분야(0709)_해외농업개발 농산물 물류 조사_한국농어촌공사" xfId="3554"/>
    <cellStyle name="_경남지역본부_20041220_상반기_중부지역본부(2006년-060102)_공사_응집용교반기_원일기계_조달청" xfId="3555"/>
    <cellStyle name="_경남지역본부_20041220_상반기_중부지역본부(2006년-060102)_공사_응집용교반기_원일기계_조달청 10" xfId="3556"/>
    <cellStyle name="_경남지역본부_20041220_상반기_중부지역본부(2006년-060102)_공사_응집용교반기_원일기계_조달청 2" xfId="3557"/>
    <cellStyle name="_경남지역본부_20041220_상반기_중부지역본부(2006년-060102)_공사_응집용교반기_원일기계_조달청 3" xfId="3558"/>
    <cellStyle name="_경남지역본부_20041220_상반기_중부지역본부(2006년-060102)_공사_응집용교반기_원일기계_조달청 4" xfId="3559"/>
    <cellStyle name="_경남지역본부_20041220_상반기_중부지역본부(2006년-060102)_공사_응집용교반기_원일기계_조달청 5" xfId="3560"/>
    <cellStyle name="_경남지역본부_20041220_상반기_중부지역본부(2006년-060102)_공사_응집용교반기_원일기계_조달청 6" xfId="3561"/>
    <cellStyle name="_경남지역본부_20041220_상반기_중부지역본부(2006년-060102)_공사_응집용교반기_원일기계_조달청 7" xfId="3562"/>
    <cellStyle name="_경남지역본부_20041220_상반기_중부지역본부(2006년-060102)_공사_응집용교반기_원일기계_조달청 8" xfId="3563"/>
    <cellStyle name="_경남지역본부_20041220_상반기_중부지역본부(2006년-060102)_공사_응집용교반기_원일기계_조달청 9" xfId="3564"/>
    <cellStyle name="_경남지역본부_20041220_상반기_중부지역본부(2006년-060102)_공사_응집용교반기_원일기계_조달청_설치원가" xfId="3565"/>
    <cellStyle name="_경남지역본부_20041220_상반기_중부지역본부(2006년-060102)_공사_응집용교반기_원일기계_조달청_설치원가 10" xfId="3566"/>
    <cellStyle name="_경남지역본부_20041220_상반기_중부지역본부(2006년-060102)_공사_응집용교반기_원일기계_조달청_설치원가 2" xfId="3567"/>
    <cellStyle name="_경남지역본부_20041220_상반기_중부지역본부(2006년-060102)_공사_응집용교반기_원일기계_조달청_설치원가 3" xfId="3568"/>
    <cellStyle name="_경남지역본부_20041220_상반기_중부지역본부(2006년-060102)_공사_응집용교반기_원일기계_조달청_설치원가 4" xfId="3569"/>
    <cellStyle name="_경남지역본부_20041220_상반기_중부지역본부(2006년-060102)_공사_응집용교반기_원일기계_조달청_설치원가 5" xfId="3570"/>
    <cellStyle name="_경남지역본부_20041220_상반기_중부지역본부(2006년-060102)_공사_응집용교반기_원일기계_조달청_설치원가 6" xfId="3571"/>
    <cellStyle name="_경남지역본부_20041220_상반기_중부지역본부(2006년-060102)_공사_응집용교반기_원일기계_조달청_설치원가 7" xfId="3572"/>
    <cellStyle name="_경남지역본부_20041220_상반기_중부지역본부(2006년-060102)_공사_응집용교반기_원일기계_조달청_설치원가 8" xfId="3573"/>
    <cellStyle name="_경남지역본부_20041220_상반기_중부지역본부(2006년-060102)_공사_응집용교반기_원일기계_조달청_설치원가 9" xfId="3574"/>
    <cellStyle name="_경남지역본부_20041220_상반기_중부지역본부(2006년-060102)_공사_응집용교반기_원일기계_조달청_설치원가_청소년 승마운동 효과 측정 및 적정 프로그램 설계 연구용역" xfId="3575"/>
    <cellStyle name="_경남지역본부_20041220_상반기_중부지역본부(2006년-060102)_공사_응집용교반기_원일기계_조달청_설치원가_한국경마의 질적도약을 위한 해외목장사업 타당성 조사 및 사업계획 수립 용역" xfId="3576"/>
    <cellStyle name="_경남지역본부_20041220_상반기_중부지역본부(2006년-060102)_공사_응집용교반기_원일기계_조달청_설치원가_해외농업개발 농산물 물류 조사_한국농어촌공사" xfId="3577"/>
    <cellStyle name="_경남지역본부_20041220_상반기_중부지역본부(2006년-060102)_공사_응집용교반기_원일기계_조달청_청소년 승마운동 효과 측정 및 적정 프로그램 설계 연구용역" xfId="3578"/>
    <cellStyle name="_경남지역본부_20041220_상반기_중부지역본부(2006년-060102)_공사_응집용교반기_원일기계_조달청_한국경마의 질적도약을 위한 해외목장사업 타당성 조사 및 사업계획 수립 용역" xfId="3579"/>
    <cellStyle name="_경남지역본부_20041220_상반기_중부지역본부(2006년-060102)_공사_응집용교반기_원일기계_조달청_해외농업개발 농산물 물류 조사_한국농어촌공사" xfId="3580"/>
    <cellStyle name="_경남지역본부_20041220_상반기_중부지역본부(2006년-060102)_청소년 승마운동 효과 측정 및 적정 프로그램 설계 연구용역" xfId="3581"/>
    <cellStyle name="_경남지역본부_20041220_상반기_중부지역본부(2006년-060102)_한국경마의 질적도약을 위한 해외목장사업 타당성 조사 및 사업계획 수립 용역" xfId="3582"/>
    <cellStyle name="_경남지역본부_20041220_상반기_중부지역본부(2006년-060102)_해외농업개발 농산물 물류 조사_한국농어촌공사" xfId="3583"/>
    <cellStyle name="_경남지역본부_20041220_상반기_청소년 승마운동 효과 측정 및 적정 프로그램 설계 연구용역" xfId="3584"/>
    <cellStyle name="_경남지역본부_20041220_상반기_한국경마의 질적도약을 위한 해외목장사업 타당성 조사 및 사업계획 수립 용역" xfId="3585"/>
    <cellStyle name="_경남지역본부_20041220_상반기_해외농업개발 농산물 물류 조사_한국농어촌공사" xfId="3586"/>
    <cellStyle name="_계중기(최종)" xfId="3746"/>
    <cellStyle name="_계중기(최종) 10" xfId="3747"/>
    <cellStyle name="_계중기(최종) 2" xfId="3748"/>
    <cellStyle name="_계중기(최종) 3" xfId="3749"/>
    <cellStyle name="_계중기(최종) 4" xfId="3750"/>
    <cellStyle name="_계중기(최종) 5" xfId="3751"/>
    <cellStyle name="_계중기(최종) 6" xfId="3752"/>
    <cellStyle name="_계중기(최종) 7" xfId="3753"/>
    <cellStyle name="_계중기(최종) 8" xfId="3754"/>
    <cellStyle name="_계중기(최종) 9" xfId="3755"/>
    <cellStyle name="_계중기(최종)_1. 기계환경분야(0709)" xfId="3756"/>
    <cellStyle name="_계중기(최종)_1. 기계환경분야(0709) 10" xfId="3757"/>
    <cellStyle name="_계중기(최종)_1. 기계환경분야(0709) 2" xfId="3758"/>
    <cellStyle name="_계중기(최종)_1. 기계환경분야(0709) 3" xfId="3759"/>
    <cellStyle name="_계중기(최종)_1. 기계환경분야(0709) 4" xfId="3760"/>
    <cellStyle name="_계중기(최종)_1. 기계환경분야(0709) 5" xfId="3761"/>
    <cellStyle name="_계중기(최종)_1. 기계환경분야(0709) 6" xfId="3762"/>
    <cellStyle name="_계중기(최종)_1. 기계환경분야(0709) 7" xfId="3763"/>
    <cellStyle name="_계중기(최종)_1. 기계환경분야(0709) 8" xfId="3764"/>
    <cellStyle name="_계중기(최종)_1. 기계환경분야(0709) 9" xfId="3765"/>
    <cellStyle name="_계중기(최종)_1. 기계환경분야(0709)_1. 기계환경분야(0709)" xfId="3766"/>
    <cellStyle name="_계중기(최종)_1. 기계환경분야(0709)_1. 기계환경분야(0709) 10" xfId="3767"/>
    <cellStyle name="_계중기(최종)_1. 기계환경분야(0709)_1. 기계환경분야(0709) 2" xfId="3768"/>
    <cellStyle name="_계중기(최종)_1. 기계환경분야(0709)_1. 기계환경분야(0709) 3" xfId="3769"/>
    <cellStyle name="_계중기(최종)_1. 기계환경분야(0709)_1. 기계환경분야(0709) 4" xfId="3770"/>
    <cellStyle name="_계중기(최종)_1. 기계환경분야(0709)_1. 기계환경분야(0709) 5" xfId="3771"/>
    <cellStyle name="_계중기(최종)_1. 기계환경분야(0709)_1. 기계환경분야(0709) 6" xfId="3772"/>
    <cellStyle name="_계중기(최종)_1. 기계환경분야(0709)_1. 기계환경분야(0709) 7" xfId="3773"/>
    <cellStyle name="_계중기(최종)_1. 기계환경분야(0709)_1. 기계환경분야(0709) 8" xfId="3774"/>
    <cellStyle name="_계중기(최종)_1. 기계환경분야(0709)_1. 기계환경분야(0709) 9" xfId="3775"/>
    <cellStyle name="_계중기(최종)_1. 기계환경분야(0709)_1. 기계환경분야(0709)_공사_응집용교반기_원일기계_조달청" xfId="3776"/>
    <cellStyle name="_계중기(최종)_1. 기계환경분야(0709)_1. 기계환경분야(0709)_공사_응집용교반기_원일기계_조달청 10" xfId="3777"/>
    <cellStyle name="_계중기(최종)_1. 기계환경분야(0709)_1. 기계환경분야(0709)_공사_응집용교반기_원일기계_조달청 2" xfId="3778"/>
    <cellStyle name="_계중기(최종)_1. 기계환경분야(0709)_1. 기계환경분야(0709)_공사_응집용교반기_원일기계_조달청 3" xfId="3779"/>
    <cellStyle name="_계중기(최종)_1. 기계환경분야(0709)_1. 기계환경분야(0709)_공사_응집용교반기_원일기계_조달청 4" xfId="3780"/>
    <cellStyle name="_계중기(최종)_1. 기계환경분야(0709)_1. 기계환경분야(0709)_공사_응집용교반기_원일기계_조달청 5" xfId="3781"/>
    <cellStyle name="_계중기(최종)_1. 기계환경분야(0709)_1. 기계환경분야(0709)_공사_응집용교반기_원일기계_조달청 6" xfId="3782"/>
    <cellStyle name="_계중기(최종)_1. 기계환경분야(0709)_1. 기계환경분야(0709)_공사_응집용교반기_원일기계_조달청 7" xfId="3783"/>
    <cellStyle name="_계중기(최종)_1. 기계환경분야(0709)_1. 기계환경분야(0709)_공사_응집용교반기_원일기계_조달청 8" xfId="3784"/>
    <cellStyle name="_계중기(최종)_1. 기계환경분야(0709)_1. 기계환경분야(0709)_공사_응집용교반기_원일기계_조달청 9" xfId="3785"/>
    <cellStyle name="_계중기(최종)_1. 기계환경분야(0709)_1. 기계환경분야(0709)_공사_응집용교반기_원일기계_조달청_설치원가" xfId="3786"/>
    <cellStyle name="_계중기(최종)_1. 기계환경분야(0709)_1. 기계환경분야(0709)_공사_응집용교반기_원일기계_조달청_설치원가 10" xfId="3787"/>
    <cellStyle name="_계중기(최종)_1. 기계환경분야(0709)_1. 기계환경분야(0709)_공사_응집용교반기_원일기계_조달청_설치원가 2" xfId="3788"/>
    <cellStyle name="_계중기(최종)_1. 기계환경분야(0709)_1. 기계환경분야(0709)_공사_응집용교반기_원일기계_조달청_설치원가 3" xfId="3789"/>
    <cellStyle name="_계중기(최종)_1. 기계환경분야(0709)_1. 기계환경분야(0709)_공사_응집용교반기_원일기계_조달청_설치원가 4" xfId="3790"/>
    <cellStyle name="_계중기(최종)_1. 기계환경분야(0709)_1. 기계환경분야(0709)_공사_응집용교반기_원일기계_조달청_설치원가 5" xfId="3791"/>
    <cellStyle name="_계중기(최종)_1. 기계환경분야(0709)_1. 기계환경분야(0709)_공사_응집용교반기_원일기계_조달청_설치원가 6" xfId="3792"/>
    <cellStyle name="_계중기(최종)_1. 기계환경분야(0709)_1. 기계환경분야(0709)_공사_응집용교반기_원일기계_조달청_설치원가 7" xfId="3793"/>
    <cellStyle name="_계중기(최종)_1. 기계환경분야(0709)_1. 기계환경분야(0709)_공사_응집용교반기_원일기계_조달청_설치원가 8" xfId="3794"/>
    <cellStyle name="_계중기(최종)_1. 기계환경분야(0709)_1. 기계환경분야(0709)_공사_응집용교반기_원일기계_조달청_설치원가 9" xfId="3795"/>
    <cellStyle name="_계중기(최종)_1. 기계환경분야(0709)_1. 기계환경분야(0709)_공사_응집용교반기_원일기계_조달청_설치원가_청소년 승마운동 효과 측정 및 적정 프로그램 설계 연구용역" xfId="3796"/>
    <cellStyle name="_계중기(최종)_1. 기계환경분야(0709)_1. 기계환경분야(0709)_공사_응집용교반기_원일기계_조달청_설치원가_한국경마의 질적도약을 위한 해외목장사업 타당성 조사 및 사업계획 수립 용역" xfId="3797"/>
    <cellStyle name="_계중기(최종)_1. 기계환경분야(0709)_1. 기계환경분야(0709)_공사_응집용교반기_원일기계_조달청_설치원가_해외농업개발 농산물 물류 조사_한국농어촌공사" xfId="3798"/>
    <cellStyle name="_계중기(최종)_1. 기계환경분야(0709)_1. 기계환경분야(0709)_공사_응집용교반기_원일기계_조달청_청소년 승마운동 효과 측정 및 적정 프로그램 설계 연구용역" xfId="3799"/>
    <cellStyle name="_계중기(최종)_1. 기계환경분야(0709)_1. 기계환경분야(0709)_공사_응집용교반기_원일기계_조달청_한국경마의 질적도약을 위한 해외목장사업 타당성 조사 및 사업계획 수립 용역" xfId="3800"/>
    <cellStyle name="_계중기(최종)_1. 기계환경분야(0709)_1. 기계환경분야(0709)_공사_응집용교반기_원일기계_조달청_해외농업개발 농산물 물류 조사_한국농어촌공사" xfId="3801"/>
    <cellStyle name="_계중기(최종)_1. 기계환경분야(0709)_1. 기계환경분야(0709)_청소년 승마운동 효과 측정 및 적정 프로그램 설계 연구용역" xfId="3802"/>
    <cellStyle name="_계중기(최종)_1. 기계환경분야(0709)_1. 기계환경분야(0709)_한국경마의 질적도약을 위한 해외목장사업 타당성 조사 및 사업계획 수립 용역" xfId="3803"/>
    <cellStyle name="_계중기(최종)_1. 기계환경분야(0709)_1. 기계환경분야(0709)_해외농업개발 농산물 물류 조사_한국농어촌공사" xfId="3804"/>
    <cellStyle name="_계중기(최종)_1. 기계환경분야(0709)_1. 기계환경분야(제조)" xfId="3805"/>
    <cellStyle name="_계중기(최종)_1. 기계환경분야(0709)_1. 기계환경분야(제조) 10" xfId="3806"/>
    <cellStyle name="_계중기(최종)_1. 기계환경분야(0709)_1. 기계환경분야(제조) 2" xfId="3807"/>
    <cellStyle name="_계중기(최종)_1. 기계환경분야(0709)_1. 기계환경분야(제조) 3" xfId="3808"/>
    <cellStyle name="_계중기(최종)_1. 기계환경분야(0709)_1. 기계환경분야(제조) 4" xfId="3809"/>
    <cellStyle name="_계중기(최종)_1. 기계환경분야(0709)_1. 기계환경분야(제조) 5" xfId="3810"/>
    <cellStyle name="_계중기(최종)_1. 기계환경분야(0709)_1. 기계환경분야(제조) 6" xfId="3811"/>
    <cellStyle name="_계중기(최종)_1. 기계환경분야(0709)_1. 기계환경분야(제조) 7" xfId="3812"/>
    <cellStyle name="_계중기(최종)_1. 기계환경분야(0709)_1. 기계환경분야(제조) 8" xfId="3813"/>
    <cellStyle name="_계중기(최종)_1. 기계환경분야(0709)_1. 기계환경분야(제조) 9" xfId="3814"/>
    <cellStyle name="_계중기(최종)_1. 기계환경분야(0709)_1. 기계환경분야(제조)_공사_응집용교반기_원일기계_조달청" xfId="3815"/>
    <cellStyle name="_계중기(최종)_1. 기계환경분야(0709)_1. 기계환경분야(제조)_공사_응집용교반기_원일기계_조달청 10" xfId="3816"/>
    <cellStyle name="_계중기(최종)_1. 기계환경분야(0709)_1. 기계환경분야(제조)_공사_응집용교반기_원일기계_조달청 2" xfId="3817"/>
    <cellStyle name="_계중기(최종)_1. 기계환경분야(0709)_1. 기계환경분야(제조)_공사_응집용교반기_원일기계_조달청 3" xfId="3818"/>
    <cellStyle name="_계중기(최종)_1. 기계환경분야(0709)_1. 기계환경분야(제조)_공사_응집용교반기_원일기계_조달청 4" xfId="3819"/>
    <cellStyle name="_계중기(최종)_1. 기계환경분야(0709)_1. 기계환경분야(제조)_공사_응집용교반기_원일기계_조달청 5" xfId="3820"/>
    <cellStyle name="_계중기(최종)_1. 기계환경분야(0709)_1. 기계환경분야(제조)_공사_응집용교반기_원일기계_조달청 6" xfId="3821"/>
    <cellStyle name="_계중기(최종)_1. 기계환경분야(0709)_1. 기계환경분야(제조)_공사_응집용교반기_원일기계_조달청 7" xfId="3822"/>
    <cellStyle name="_계중기(최종)_1. 기계환경분야(0709)_1. 기계환경분야(제조)_공사_응집용교반기_원일기계_조달청 8" xfId="3823"/>
    <cellStyle name="_계중기(최종)_1. 기계환경분야(0709)_1. 기계환경분야(제조)_공사_응집용교반기_원일기계_조달청 9" xfId="3824"/>
    <cellStyle name="_계중기(최종)_1. 기계환경분야(0709)_1. 기계환경분야(제조)_공사_응집용교반기_원일기계_조달청_설치원가" xfId="3825"/>
    <cellStyle name="_계중기(최종)_1. 기계환경분야(0709)_1. 기계환경분야(제조)_공사_응집용교반기_원일기계_조달청_설치원가 10" xfId="3826"/>
    <cellStyle name="_계중기(최종)_1. 기계환경분야(0709)_1. 기계환경분야(제조)_공사_응집용교반기_원일기계_조달청_설치원가 2" xfId="3827"/>
    <cellStyle name="_계중기(최종)_1. 기계환경분야(0709)_1. 기계환경분야(제조)_공사_응집용교반기_원일기계_조달청_설치원가 3" xfId="3828"/>
    <cellStyle name="_계중기(최종)_1. 기계환경분야(0709)_1. 기계환경분야(제조)_공사_응집용교반기_원일기계_조달청_설치원가 4" xfId="3829"/>
    <cellStyle name="_계중기(최종)_1. 기계환경분야(0709)_1. 기계환경분야(제조)_공사_응집용교반기_원일기계_조달청_설치원가 5" xfId="3830"/>
    <cellStyle name="_계중기(최종)_1. 기계환경분야(0709)_1. 기계환경분야(제조)_공사_응집용교반기_원일기계_조달청_설치원가 6" xfId="3831"/>
    <cellStyle name="_계중기(최종)_1. 기계환경분야(0709)_1. 기계환경분야(제조)_공사_응집용교반기_원일기계_조달청_설치원가 7" xfId="3832"/>
    <cellStyle name="_계중기(최종)_1. 기계환경분야(0709)_1. 기계환경분야(제조)_공사_응집용교반기_원일기계_조달청_설치원가 8" xfId="3833"/>
    <cellStyle name="_계중기(최종)_1. 기계환경분야(0709)_1. 기계환경분야(제조)_공사_응집용교반기_원일기계_조달청_설치원가 9" xfId="3834"/>
    <cellStyle name="_계중기(최종)_1. 기계환경분야(0709)_1. 기계환경분야(제조)_공사_응집용교반기_원일기계_조달청_설치원가_청소년 승마운동 효과 측정 및 적정 프로그램 설계 연구용역" xfId="3835"/>
    <cellStyle name="_계중기(최종)_1. 기계환경분야(0709)_1. 기계환경분야(제조)_공사_응집용교반기_원일기계_조달청_설치원가_한국경마의 질적도약을 위한 해외목장사업 타당성 조사 및 사업계획 수립 용역" xfId="3836"/>
    <cellStyle name="_계중기(최종)_1. 기계환경분야(0709)_1. 기계환경분야(제조)_공사_응집용교반기_원일기계_조달청_설치원가_해외농업개발 농산물 물류 조사_한국농어촌공사" xfId="3837"/>
    <cellStyle name="_계중기(최종)_1. 기계환경분야(0709)_1. 기계환경분야(제조)_공사_응집용교반기_원일기계_조달청_청소년 승마운동 효과 측정 및 적정 프로그램 설계 연구용역" xfId="3838"/>
    <cellStyle name="_계중기(최종)_1. 기계환경분야(0709)_1. 기계환경분야(제조)_공사_응집용교반기_원일기계_조달청_한국경마의 질적도약을 위한 해외목장사업 타당성 조사 및 사업계획 수립 용역" xfId="3839"/>
    <cellStyle name="_계중기(최종)_1. 기계환경분야(0709)_1. 기계환경분야(제조)_공사_응집용교반기_원일기계_조달청_해외농업개발 농산물 물류 조사_한국농어촌공사" xfId="3840"/>
    <cellStyle name="_계중기(최종)_1. 기계환경분야(0709)_1. 기계환경분야(제조)_청소년 승마운동 효과 측정 및 적정 프로그램 설계 연구용역" xfId="3841"/>
    <cellStyle name="_계중기(최종)_1. 기계환경분야(0709)_1. 기계환경분야(제조)_한국경마의 질적도약을 위한 해외목장사업 타당성 조사 및 사업계획 수립 용역" xfId="3842"/>
    <cellStyle name="_계중기(최종)_1. 기계환경분야(0709)_1. 기계환경분야(제조)_해외농업개발 농산물 물류 조사_한국농어촌공사" xfId="3843"/>
    <cellStyle name="_계중기(최종)_1. 기계환경분야(0709)_공사_응집용교반기_원일기계_조달청" xfId="3844"/>
    <cellStyle name="_계중기(최종)_1. 기계환경분야(0709)_공사_응집용교반기_원일기계_조달청 10" xfId="3845"/>
    <cellStyle name="_계중기(최종)_1. 기계환경분야(0709)_공사_응집용교반기_원일기계_조달청 2" xfId="3846"/>
    <cellStyle name="_계중기(최종)_1. 기계환경분야(0709)_공사_응집용교반기_원일기계_조달청 3" xfId="3847"/>
    <cellStyle name="_계중기(최종)_1. 기계환경분야(0709)_공사_응집용교반기_원일기계_조달청 4" xfId="3848"/>
    <cellStyle name="_계중기(최종)_1. 기계환경분야(0709)_공사_응집용교반기_원일기계_조달청 5" xfId="3849"/>
    <cellStyle name="_계중기(최종)_1. 기계환경분야(0709)_공사_응집용교반기_원일기계_조달청 6" xfId="3850"/>
    <cellStyle name="_계중기(최종)_1. 기계환경분야(0709)_공사_응집용교반기_원일기계_조달청 7" xfId="3851"/>
    <cellStyle name="_계중기(최종)_1. 기계환경분야(0709)_공사_응집용교반기_원일기계_조달청 8" xfId="3852"/>
    <cellStyle name="_계중기(최종)_1. 기계환경분야(0709)_공사_응집용교반기_원일기계_조달청 9" xfId="3853"/>
    <cellStyle name="_계중기(최종)_1. 기계환경분야(0709)_공사_응집용교반기_원일기계_조달청_설치원가" xfId="3854"/>
    <cellStyle name="_계중기(최종)_1. 기계환경분야(0709)_공사_응집용교반기_원일기계_조달청_설치원가 10" xfId="3855"/>
    <cellStyle name="_계중기(최종)_1. 기계환경분야(0709)_공사_응집용교반기_원일기계_조달청_설치원가 2" xfId="3856"/>
    <cellStyle name="_계중기(최종)_1. 기계환경분야(0709)_공사_응집용교반기_원일기계_조달청_설치원가 3" xfId="3857"/>
    <cellStyle name="_계중기(최종)_1. 기계환경분야(0709)_공사_응집용교반기_원일기계_조달청_설치원가 4" xfId="3858"/>
    <cellStyle name="_계중기(최종)_1. 기계환경분야(0709)_공사_응집용교반기_원일기계_조달청_설치원가 5" xfId="3859"/>
    <cellStyle name="_계중기(최종)_1. 기계환경분야(0709)_공사_응집용교반기_원일기계_조달청_설치원가 6" xfId="3860"/>
    <cellStyle name="_계중기(최종)_1. 기계환경분야(0709)_공사_응집용교반기_원일기계_조달청_설치원가 7" xfId="3861"/>
    <cellStyle name="_계중기(최종)_1. 기계환경분야(0709)_공사_응집용교반기_원일기계_조달청_설치원가 8" xfId="3862"/>
    <cellStyle name="_계중기(최종)_1. 기계환경분야(0709)_공사_응집용교반기_원일기계_조달청_설치원가 9" xfId="3863"/>
    <cellStyle name="_계중기(최종)_1. 기계환경분야(0709)_공사_응집용교반기_원일기계_조달청_설치원가_청소년 승마운동 효과 측정 및 적정 프로그램 설계 연구용역" xfId="3864"/>
    <cellStyle name="_계중기(최종)_1. 기계환경분야(0709)_공사_응집용교반기_원일기계_조달청_설치원가_한국경마의 질적도약을 위한 해외목장사업 타당성 조사 및 사업계획 수립 용역" xfId="3865"/>
    <cellStyle name="_계중기(최종)_1. 기계환경분야(0709)_공사_응집용교반기_원일기계_조달청_설치원가_해외농업개발 농산물 물류 조사_한국농어촌공사" xfId="3866"/>
    <cellStyle name="_계중기(최종)_1. 기계환경분야(0709)_공사_응집용교반기_원일기계_조달청_청소년 승마운동 효과 측정 및 적정 프로그램 설계 연구용역" xfId="3867"/>
    <cellStyle name="_계중기(최종)_1. 기계환경분야(0709)_공사_응집용교반기_원일기계_조달청_한국경마의 질적도약을 위한 해외목장사업 타당성 조사 및 사업계획 수립 용역" xfId="3868"/>
    <cellStyle name="_계중기(최종)_1. 기계환경분야(0709)_공사_응집용교반기_원일기계_조달청_해외농업개발 농산물 물류 조사_한국농어촌공사" xfId="3869"/>
    <cellStyle name="_계중기(최종)_1. 기계환경분야(0709)_청소년 승마운동 효과 측정 및 적정 프로그램 설계 연구용역" xfId="3870"/>
    <cellStyle name="_계중기(최종)_1. 기계환경분야(0709)_한국경마의 질적도약을 위한 해외목장사업 타당성 조사 및 사업계획 수립 용역" xfId="3871"/>
    <cellStyle name="_계중기(최종)_1. 기계환경분야(0709)_해외농업개발 농산물 물류 조사_한국농어촌공사" xfId="3872"/>
    <cellStyle name="_계중기(최종)_공사_응집용교반기_원일기계_조달청" xfId="3873"/>
    <cellStyle name="_계중기(최종)_공사_응집용교반기_원일기계_조달청 10" xfId="3874"/>
    <cellStyle name="_계중기(최종)_공사_응집용교반기_원일기계_조달청 2" xfId="3875"/>
    <cellStyle name="_계중기(최종)_공사_응집용교반기_원일기계_조달청 3" xfId="3876"/>
    <cellStyle name="_계중기(최종)_공사_응집용교반기_원일기계_조달청 4" xfId="3877"/>
    <cellStyle name="_계중기(최종)_공사_응집용교반기_원일기계_조달청 5" xfId="3878"/>
    <cellStyle name="_계중기(최종)_공사_응집용교반기_원일기계_조달청 6" xfId="3879"/>
    <cellStyle name="_계중기(최종)_공사_응집용교반기_원일기계_조달청 7" xfId="3880"/>
    <cellStyle name="_계중기(최종)_공사_응집용교반기_원일기계_조달청 8" xfId="3881"/>
    <cellStyle name="_계중기(최종)_공사_응집용교반기_원일기계_조달청 9" xfId="3882"/>
    <cellStyle name="_계중기(최종)_공사_응집용교반기_원일기계_조달청_설치원가" xfId="3883"/>
    <cellStyle name="_계중기(최종)_공사_응집용교반기_원일기계_조달청_설치원가 10" xfId="3884"/>
    <cellStyle name="_계중기(최종)_공사_응집용교반기_원일기계_조달청_설치원가 2" xfId="3885"/>
    <cellStyle name="_계중기(최종)_공사_응집용교반기_원일기계_조달청_설치원가 3" xfId="3886"/>
    <cellStyle name="_계중기(최종)_공사_응집용교반기_원일기계_조달청_설치원가 4" xfId="3887"/>
    <cellStyle name="_계중기(최종)_공사_응집용교반기_원일기계_조달청_설치원가 5" xfId="3888"/>
    <cellStyle name="_계중기(최종)_공사_응집용교반기_원일기계_조달청_설치원가 6" xfId="3889"/>
    <cellStyle name="_계중기(최종)_공사_응집용교반기_원일기계_조달청_설치원가 7" xfId="3890"/>
    <cellStyle name="_계중기(최종)_공사_응집용교반기_원일기계_조달청_설치원가 8" xfId="3891"/>
    <cellStyle name="_계중기(최종)_공사_응집용교반기_원일기계_조달청_설치원가 9" xfId="3892"/>
    <cellStyle name="_계중기(최종)_공사_응집용교반기_원일기계_조달청_설치원가_청소년 승마운동 효과 측정 및 적정 프로그램 설계 연구용역" xfId="3893"/>
    <cellStyle name="_계중기(최종)_공사_응집용교반기_원일기계_조달청_설치원가_한국경마의 질적도약을 위한 해외목장사업 타당성 조사 및 사업계획 수립 용역" xfId="3894"/>
    <cellStyle name="_계중기(최종)_공사_응집용교반기_원일기계_조달청_설치원가_해외농업개발 농산물 물류 조사_한국농어촌공사" xfId="3895"/>
    <cellStyle name="_계중기(최종)_공사_응집용교반기_원일기계_조달청_청소년 승마운동 효과 측정 및 적정 프로그램 설계 연구용역" xfId="3896"/>
    <cellStyle name="_계중기(최종)_공사_응집용교반기_원일기계_조달청_한국경마의 질적도약을 위한 해외목장사업 타당성 조사 및 사업계획 수립 용역" xfId="3897"/>
    <cellStyle name="_계중기(최종)_공사_응집용교반기_원일기계_조달청_해외농업개발 농산물 물류 조사_한국농어촌공사" xfId="3898"/>
    <cellStyle name="_계중기(최종)_청소년 승마운동 효과 측정 및 적정 프로그램 설계 연구용역" xfId="3899"/>
    <cellStyle name="_계중기(최종)_한국경마의 질적도약을 위한 해외목장사업 타당성 조사 및 사업계획 수립 용역" xfId="3900"/>
    <cellStyle name="_계중기(최종)_해외농업개발 농산물 물류 조사_한국농어촌공사" xfId="3901"/>
    <cellStyle name="_순천 남부시장" xfId="4230"/>
    <cellStyle name="_순천 남부시장 10" xfId="4231"/>
    <cellStyle name="_순천 남부시장 2" xfId="4232"/>
    <cellStyle name="_순천 남부시장 3" xfId="4233"/>
    <cellStyle name="_순천 남부시장 4" xfId="4234"/>
    <cellStyle name="_순천 남부시장 5" xfId="4235"/>
    <cellStyle name="_순천 남부시장 6" xfId="4236"/>
    <cellStyle name="_순천 남부시장 7" xfId="4237"/>
    <cellStyle name="_순천 남부시장 8" xfId="4238"/>
    <cellStyle name="_순천 남부시장 9" xfId="4239"/>
    <cellStyle name="_순천 남부시장_1. 기계환경분야(0709)" xfId="4241"/>
    <cellStyle name="_순천 남부시장_1. 기계환경분야(0709) 10" xfId="4242"/>
    <cellStyle name="_순천 남부시장_1. 기계환경분야(0709) 2" xfId="4243"/>
    <cellStyle name="_순천 남부시장_1. 기계환경분야(0709) 3" xfId="4244"/>
    <cellStyle name="_순천 남부시장_1. 기계환경분야(0709) 4" xfId="4245"/>
    <cellStyle name="_순천 남부시장_1. 기계환경분야(0709) 5" xfId="4246"/>
    <cellStyle name="_순천 남부시장_1. 기계환경분야(0709) 6" xfId="4247"/>
    <cellStyle name="_순천 남부시장_1. 기계환경분야(0709) 7" xfId="4248"/>
    <cellStyle name="_순천 남부시장_1. 기계환경분야(0709) 8" xfId="4249"/>
    <cellStyle name="_순천 남부시장_1. 기계환경분야(0709) 9" xfId="4250"/>
    <cellStyle name="_순천 남부시장_1. 기계환경분야(0709)_1. 기계환경분야(0709)" xfId="4251"/>
    <cellStyle name="_순천 남부시장_1. 기계환경분야(0709)_1. 기계환경분야(0709) 10" xfId="4252"/>
    <cellStyle name="_순천 남부시장_1. 기계환경분야(0709)_1. 기계환경분야(0709) 2" xfId="4253"/>
    <cellStyle name="_순천 남부시장_1. 기계환경분야(0709)_1. 기계환경분야(0709) 3" xfId="4254"/>
    <cellStyle name="_순천 남부시장_1. 기계환경분야(0709)_1. 기계환경분야(0709) 4" xfId="4255"/>
    <cellStyle name="_순천 남부시장_1. 기계환경분야(0709)_1. 기계환경분야(0709) 5" xfId="4256"/>
    <cellStyle name="_순천 남부시장_1. 기계환경분야(0709)_1. 기계환경분야(0709) 6" xfId="4257"/>
    <cellStyle name="_순천 남부시장_1. 기계환경분야(0709)_1. 기계환경분야(0709) 7" xfId="4258"/>
    <cellStyle name="_순천 남부시장_1. 기계환경분야(0709)_1. 기계환경분야(0709) 8" xfId="4259"/>
    <cellStyle name="_순천 남부시장_1. 기계환경분야(0709)_1. 기계환경분야(0709) 9" xfId="4260"/>
    <cellStyle name="_순천 남부시장_1. 기계환경분야(0709)_1. 기계환경분야(0709)_공사_응집용교반기_원일기계_조달청" xfId="4261"/>
    <cellStyle name="_순천 남부시장_1. 기계환경분야(0709)_1. 기계환경분야(0709)_공사_응집용교반기_원일기계_조달청 10" xfId="4262"/>
    <cellStyle name="_순천 남부시장_1. 기계환경분야(0709)_1. 기계환경분야(0709)_공사_응집용교반기_원일기계_조달청 2" xfId="4263"/>
    <cellStyle name="_순천 남부시장_1. 기계환경분야(0709)_1. 기계환경분야(0709)_공사_응집용교반기_원일기계_조달청 3" xfId="4264"/>
    <cellStyle name="_순천 남부시장_1. 기계환경분야(0709)_1. 기계환경분야(0709)_공사_응집용교반기_원일기계_조달청 4" xfId="4265"/>
    <cellStyle name="_순천 남부시장_1. 기계환경분야(0709)_1. 기계환경분야(0709)_공사_응집용교반기_원일기계_조달청 5" xfId="4266"/>
    <cellStyle name="_순천 남부시장_1. 기계환경분야(0709)_1. 기계환경분야(0709)_공사_응집용교반기_원일기계_조달청 6" xfId="4267"/>
    <cellStyle name="_순천 남부시장_1. 기계환경분야(0709)_1. 기계환경분야(0709)_공사_응집용교반기_원일기계_조달청 7" xfId="4268"/>
    <cellStyle name="_순천 남부시장_1. 기계환경분야(0709)_1. 기계환경분야(0709)_공사_응집용교반기_원일기계_조달청 8" xfId="4269"/>
    <cellStyle name="_순천 남부시장_1. 기계환경분야(0709)_1. 기계환경분야(0709)_공사_응집용교반기_원일기계_조달청 9" xfId="4270"/>
    <cellStyle name="_순천 남부시장_1. 기계환경분야(0709)_1. 기계환경분야(0709)_공사_응집용교반기_원일기계_조달청_설치원가" xfId="4271"/>
    <cellStyle name="_순천 남부시장_1. 기계환경분야(0709)_1. 기계환경분야(0709)_공사_응집용교반기_원일기계_조달청_설치원가 10" xfId="4272"/>
    <cellStyle name="_순천 남부시장_1. 기계환경분야(0709)_1. 기계환경분야(0709)_공사_응집용교반기_원일기계_조달청_설치원가 2" xfId="4273"/>
    <cellStyle name="_순천 남부시장_1. 기계환경분야(0709)_1. 기계환경분야(0709)_공사_응집용교반기_원일기계_조달청_설치원가 3" xfId="4274"/>
    <cellStyle name="_순천 남부시장_1. 기계환경분야(0709)_1. 기계환경분야(0709)_공사_응집용교반기_원일기계_조달청_설치원가 4" xfId="4275"/>
    <cellStyle name="_순천 남부시장_1. 기계환경분야(0709)_1. 기계환경분야(0709)_공사_응집용교반기_원일기계_조달청_설치원가 5" xfId="4276"/>
    <cellStyle name="_순천 남부시장_1. 기계환경분야(0709)_1. 기계환경분야(0709)_공사_응집용교반기_원일기계_조달청_설치원가 6" xfId="4277"/>
    <cellStyle name="_순천 남부시장_1. 기계환경분야(0709)_1. 기계환경분야(0709)_공사_응집용교반기_원일기계_조달청_설치원가 7" xfId="4278"/>
    <cellStyle name="_순천 남부시장_1. 기계환경분야(0709)_1. 기계환경분야(0709)_공사_응집용교반기_원일기계_조달청_설치원가 8" xfId="4279"/>
    <cellStyle name="_순천 남부시장_1. 기계환경분야(0709)_1. 기계환경분야(0709)_공사_응집용교반기_원일기계_조달청_설치원가 9" xfId="4280"/>
    <cellStyle name="_순천 남부시장_1. 기계환경분야(0709)_1. 기계환경분야(0709)_공사_응집용교반기_원일기계_조달청_설치원가_청소년 승마운동 효과 측정 및 적정 프로그램 설계 연구용역" xfId="4281"/>
    <cellStyle name="_순천 남부시장_1. 기계환경분야(0709)_1. 기계환경분야(0709)_공사_응집용교반기_원일기계_조달청_설치원가_한국경마의 질적도약을 위한 해외목장사업 타당성 조사 및 사업계획 수립 용역" xfId="4282"/>
    <cellStyle name="_순천 남부시장_1. 기계환경분야(0709)_1. 기계환경분야(0709)_공사_응집용교반기_원일기계_조달청_설치원가_해외농업개발 농산물 물류 조사_한국농어촌공사" xfId="4283"/>
    <cellStyle name="_순천 남부시장_1. 기계환경분야(0709)_1. 기계환경분야(0709)_공사_응집용교반기_원일기계_조달청_청소년 승마운동 효과 측정 및 적정 프로그램 설계 연구용역" xfId="4284"/>
    <cellStyle name="_순천 남부시장_1. 기계환경분야(0709)_1. 기계환경분야(0709)_공사_응집용교반기_원일기계_조달청_한국경마의 질적도약을 위한 해외목장사업 타당성 조사 및 사업계획 수립 용역" xfId="4285"/>
    <cellStyle name="_순천 남부시장_1. 기계환경분야(0709)_1. 기계환경분야(0709)_공사_응집용교반기_원일기계_조달청_해외농업개발 농산물 물류 조사_한국농어촌공사" xfId="4286"/>
    <cellStyle name="_순천 남부시장_1. 기계환경분야(0709)_1. 기계환경분야(0709)_청소년 승마운동 효과 측정 및 적정 프로그램 설계 연구용역" xfId="4287"/>
    <cellStyle name="_순천 남부시장_1. 기계환경분야(0709)_1. 기계환경분야(0709)_한국경마의 질적도약을 위한 해외목장사업 타당성 조사 및 사업계획 수립 용역" xfId="4288"/>
    <cellStyle name="_순천 남부시장_1. 기계환경분야(0709)_1. 기계환경분야(0709)_해외농업개발 농산물 물류 조사_한국농어촌공사" xfId="4289"/>
    <cellStyle name="_순천 남부시장_1. 기계환경분야(0709)_1. 기계환경분야(제조)" xfId="4290"/>
    <cellStyle name="_순천 남부시장_1. 기계환경분야(0709)_1. 기계환경분야(제조) 10" xfId="4291"/>
    <cellStyle name="_순천 남부시장_1. 기계환경분야(0709)_1. 기계환경분야(제조) 2" xfId="4292"/>
    <cellStyle name="_순천 남부시장_1. 기계환경분야(0709)_1. 기계환경분야(제조) 3" xfId="4293"/>
    <cellStyle name="_순천 남부시장_1. 기계환경분야(0709)_1. 기계환경분야(제조) 4" xfId="4294"/>
    <cellStyle name="_순천 남부시장_1. 기계환경분야(0709)_1. 기계환경분야(제조) 5" xfId="4295"/>
    <cellStyle name="_순천 남부시장_1. 기계환경분야(0709)_1. 기계환경분야(제조) 6" xfId="4296"/>
    <cellStyle name="_순천 남부시장_1. 기계환경분야(0709)_1. 기계환경분야(제조) 7" xfId="4297"/>
    <cellStyle name="_순천 남부시장_1. 기계환경분야(0709)_1. 기계환경분야(제조) 8" xfId="4298"/>
    <cellStyle name="_순천 남부시장_1. 기계환경분야(0709)_1. 기계환경분야(제조) 9" xfId="4299"/>
    <cellStyle name="_순천 남부시장_1. 기계환경분야(0709)_1. 기계환경분야(제조)_공사_응집용교반기_원일기계_조달청" xfId="4300"/>
    <cellStyle name="_순천 남부시장_1. 기계환경분야(0709)_1. 기계환경분야(제조)_공사_응집용교반기_원일기계_조달청 10" xfId="4301"/>
    <cellStyle name="_순천 남부시장_1. 기계환경분야(0709)_1. 기계환경분야(제조)_공사_응집용교반기_원일기계_조달청 2" xfId="4302"/>
    <cellStyle name="_순천 남부시장_1. 기계환경분야(0709)_1. 기계환경분야(제조)_공사_응집용교반기_원일기계_조달청 3" xfId="4303"/>
    <cellStyle name="_순천 남부시장_1. 기계환경분야(0709)_1. 기계환경분야(제조)_공사_응집용교반기_원일기계_조달청 4" xfId="4304"/>
    <cellStyle name="_순천 남부시장_1. 기계환경분야(0709)_1. 기계환경분야(제조)_공사_응집용교반기_원일기계_조달청 5" xfId="4305"/>
    <cellStyle name="_순천 남부시장_1. 기계환경분야(0709)_1. 기계환경분야(제조)_공사_응집용교반기_원일기계_조달청 6" xfId="4306"/>
    <cellStyle name="_순천 남부시장_1. 기계환경분야(0709)_1. 기계환경분야(제조)_공사_응집용교반기_원일기계_조달청 7" xfId="4307"/>
    <cellStyle name="_순천 남부시장_1. 기계환경분야(0709)_1. 기계환경분야(제조)_공사_응집용교반기_원일기계_조달청 8" xfId="4308"/>
    <cellStyle name="_순천 남부시장_1. 기계환경분야(0709)_1. 기계환경분야(제조)_공사_응집용교반기_원일기계_조달청 9" xfId="4309"/>
    <cellStyle name="_순천 남부시장_1. 기계환경분야(0709)_1. 기계환경분야(제조)_공사_응집용교반기_원일기계_조달청_설치원가" xfId="4310"/>
    <cellStyle name="_순천 남부시장_1. 기계환경분야(0709)_1. 기계환경분야(제조)_공사_응집용교반기_원일기계_조달청_설치원가 10" xfId="4311"/>
    <cellStyle name="_순천 남부시장_1. 기계환경분야(0709)_1. 기계환경분야(제조)_공사_응집용교반기_원일기계_조달청_설치원가 2" xfId="4312"/>
    <cellStyle name="_순천 남부시장_1. 기계환경분야(0709)_1. 기계환경분야(제조)_공사_응집용교반기_원일기계_조달청_설치원가 3" xfId="4313"/>
    <cellStyle name="_순천 남부시장_1. 기계환경분야(0709)_1. 기계환경분야(제조)_공사_응집용교반기_원일기계_조달청_설치원가 4" xfId="4314"/>
    <cellStyle name="_순천 남부시장_1. 기계환경분야(0709)_1. 기계환경분야(제조)_공사_응집용교반기_원일기계_조달청_설치원가 5" xfId="4315"/>
    <cellStyle name="_순천 남부시장_1. 기계환경분야(0709)_1. 기계환경분야(제조)_공사_응집용교반기_원일기계_조달청_설치원가 6" xfId="4316"/>
    <cellStyle name="_순천 남부시장_1. 기계환경분야(0709)_1. 기계환경분야(제조)_공사_응집용교반기_원일기계_조달청_설치원가 7" xfId="4317"/>
    <cellStyle name="_순천 남부시장_1. 기계환경분야(0709)_1. 기계환경분야(제조)_공사_응집용교반기_원일기계_조달청_설치원가 8" xfId="4318"/>
    <cellStyle name="_순천 남부시장_1. 기계환경분야(0709)_1. 기계환경분야(제조)_공사_응집용교반기_원일기계_조달청_설치원가 9" xfId="4319"/>
    <cellStyle name="_순천 남부시장_1. 기계환경분야(0709)_1. 기계환경분야(제조)_공사_응집용교반기_원일기계_조달청_설치원가_청소년 승마운동 효과 측정 및 적정 프로그램 설계 연구용역" xfId="4320"/>
    <cellStyle name="_순천 남부시장_1. 기계환경분야(0709)_1. 기계환경분야(제조)_공사_응집용교반기_원일기계_조달청_설치원가_한국경마의 질적도약을 위한 해외목장사업 타당성 조사 및 사업계획 수립 용역" xfId="4321"/>
    <cellStyle name="_순천 남부시장_1. 기계환경분야(0709)_1. 기계환경분야(제조)_공사_응집용교반기_원일기계_조달청_설치원가_해외농업개발 농산물 물류 조사_한국농어촌공사" xfId="4322"/>
    <cellStyle name="_순천 남부시장_1. 기계환경분야(0709)_1. 기계환경분야(제조)_공사_응집용교반기_원일기계_조달청_청소년 승마운동 효과 측정 및 적정 프로그램 설계 연구용역" xfId="4323"/>
    <cellStyle name="_순천 남부시장_1. 기계환경분야(0709)_1. 기계환경분야(제조)_공사_응집용교반기_원일기계_조달청_한국경마의 질적도약을 위한 해외목장사업 타당성 조사 및 사업계획 수립 용역" xfId="4324"/>
    <cellStyle name="_순천 남부시장_1. 기계환경분야(0709)_1. 기계환경분야(제조)_공사_응집용교반기_원일기계_조달청_해외농업개발 농산물 물류 조사_한국농어촌공사" xfId="4325"/>
    <cellStyle name="_순천 남부시장_1. 기계환경분야(0709)_1. 기계환경분야(제조)_청소년 승마운동 효과 측정 및 적정 프로그램 설계 연구용역" xfId="4326"/>
    <cellStyle name="_순천 남부시장_1. 기계환경분야(0709)_1. 기계환경분야(제조)_한국경마의 질적도약을 위한 해외목장사업 타당성 조사 및 사업계획 수립 용역" xfId="4327"/>
    <cellStyle name="_순천 남부시장_1. 기계환경분야(0709)_1. 기계환경분야(제조)_해외농업개발 농산물 물류 조사_한국농어촌공사" xfId="4328"/>
    <cellStyle name="_순천 남부시장_1. 기계환경분야(0709)_공사_응집용교반기_원일기계_조달청" xfId="4329"/>
    <cellStyle name="_순천 남부시장_1. 기계환경분야(0709)_공사_응집용교반기_원일기계_조달청 10" xfId="4330"/>
    <cellStyle name="_순천 남부시장_1. 기계환경분야(0709)_공사_응집용교반기_원일기계_조달청 2" xfId="4331"/>
    <cellStyle name="_순천 남부시장_1. 기계환경분야(0709)_공사_응집용교반기_원일기계_조달청 3" xfId="4332"/>
    <cellStyle name="_순천 남부시장_1. 기계환경분야(0709)_공사_응집용교반기_원일기계_조달청 4" xfId="4333"/>
    <cellStyle name="_순천 남부시장_1. 기계환경분야(0709)_공사_응집용교반기_원일기계_조달청 5" xfId="4334"/>
    <cellStyle name="_순천 남부시장_1. 기계환경분야(0709)_공사_응집용교반기_원일기계_조달청 6" xfId="4335"/>
    <cellStyle name="_순천 남부시장_1. 기계환경분야(0709)_공사_응집용교반기_원일기계_조달청 7" xfId="4336"/>
    <cellStyle name="_순천 남부시장_1. 기계환경분야(0709)_공사_응집용교반기_원일기계_조달청 8" xfId="4337"/>
    <cellStyle name="_순천 남부시장_1. 기계환경분야(0709)_공사_응집용교반기_원일기계_조달청 9" xfId="4338"/>
    <cellStyle name="_순천 남부시장_1. 기계환경분야(0709)_공사_응집용교반기_원일기계_조달청_설치원가" xfId="4339"/>
    <cellStyle name="_순천 남부시장_1. 기계환경분야(0709)_공사_응집용교반기_원일기계_조달청_설치원가 10" xfId="4340"/>
    <cellStyle name="_순천 남부시장_1. 기계환경분야(0709)_공사_응집용교반기_원일기계_조달청_설치원가 2" xfId="4341"/>
    <cellStyle name="_순천 남부시장_1. 기계환경분야(0709)_공사_응집용교반기_원일기계_조달청_설치원가 3" xfId="4342"/>
    <cellStyle name="_순천 남부시장_1. 기계환경분야(0709)_공사_응집용교반기_원일기계_조달청_설치원가 4" xfId="4343"/>
    <cellStyle name="_순천 남부시장_1. 기계환경분야(0709)_공사_응집용교반기_원일기계_조달청_설치원가 5" xfId="4344"/>
    <cellStyle name="_순천 남부시장_1. 기계환경분야(0709)_공사_응집용교반기_원일기계_조달청_설치원가 6" xfId="4345"/>
    <cellStyle name="_순천 남부시장_1. 기계환경분야(0709)_공사_응집용교반기_원일기계_조달청_설치원가 7" xfId="4346"/>
    <cellStyle name="_순천 남부시장_1. 기계환경분야(0709)_공사_응집용교반기_원일기계_조달청_설치원가 8" xfId="4347"/>
    <cellStyle name="_순천 남부시장_1. 기계환경분야(0709)_공사_응집용교반기_원일기계_조달청_설치원가 9" xfId="4348"/>
    <cellStyle name="_순천 남부시장_1. 기계환경분야(0709)_공사_응집용교반기_원일기계_조달청_설치원가_청소년 승마운동 효과 측정 및 적정 프로그램 설계 연구용역" xfId="4349"/>
    <cellStyle name="_순천 남부시장_1. 기계환경분야(0709)_공사_응집용교반기_원일기계_조달청_설치원가_한국경마의 질적도약을 위한 해외목장사업 타당성 조사 및 사업계획 수립 용역" xfId="4350"/>
    <cellStyle name="_순천 남부시장_1. 기계환경분야(0709)_공사_응집용교반기_원일기계_조달청_설치원가_해외농업개발 농산물 물류 조사_한국농어촌공사" xfId="4351"/>
    <cellStyle name="_순천 남부시장_1. 기계환경분야(0709)_공사_응집용교반기_원일기계_조달청_청소년 승마운동 효과 측정 및 적정 프로그램 설계 연구용역" xfId="4352"/>
    <cellStyle name="_순천 남부시장_1. 기계환경분야(0709)_공사_응집용교반기_원일기계_조달청_한국경마의 질적도약을 위한 해외목장사업 타당성 조사 및 사업계획 수립 용역" xfId="4353"/>
    <cellStyle name="_순천 남부시장_1. 기계환경분야(0709)_공사_응집용교반기_원일기계_조달청_해외농업개발 농산물 물류 조사_한국농어촌공사" xfId="4354"/>
    <cellStyle name="_순천 남부시장_1. 기계환경분야(0709)_청소년 승마운동 효과 측정 및 적정 프로그램 설계 연구용역" xfId="4355"/>
    <cellStyle name="_순천 남부시장_1. 기계환경분야(0709)_한국경마의 질적도약을 위한 해외목장사업 타당성 조사 및 사업계획 수립 용역" xfId="4356"/>
    <cellStyle name="_순천 남부시장_1. 기계환경분야(0709)_해외농업개발 농산물 물류 조사_한국농어촌공사" xfId="4357"/>
    <cellStyle name="_순천 남부시장_공사_응집용교반기_원일기계_조달청" xfId="4358"/>
    <cellStyle name="_순천 남부시장_공사_응집용교반기_원일기계_조달청 10" xfId="4359"/>
    <cellStyle name="_순천 남부시장_공사_응집용교반기_원일기계_조달청 2" xfId="4360"/>
    <cellStyle name="_순천 남부시장_공사_응집용교반기_원일기계_조달청 3" xfId="4361"/>
    <cellStyle name="_순천 남부시장_공사_응집용교반기_원일기계_조달청 4" xfId="4362"/>
    <cellStyle name="_순천 남부시장_공사_응집용교반기_원일기계_조달청 5" xfId="4363"/>
    <cellStyle name="_순천 남부시장_공사_응집용교반기_원일기계_조달청 6" xfId="4364"/>
    <cellStyle name="_순천 남부시장_공사_응집용교반기_원일기계_조달청 7" xfId="4365"/>
    <cellStyle name="_순천 남부시장_공사_응집용교반기_원일기계_조달청 8" xfId="4366"/>
    <cellStyle name="_순천 남부시장_공사_응집용교반기_원일기계_조달청 9" xfId="4367"/>
    <cellStyle name="_순천 남부시장_공사_응집용교반기_원일기계_조달청_설치원가" xfId="4368"/>
    <cellStyle name="_순천 남부시장_공사_응집용교반기_원일기계_조달청_설치원가 10" xfId="4369"/>
    <cellStyle name="_순천 남부시장_공사_응집용교반기_원일기계_조달청_설치원가 2" xfId="4370"/>
    <cellStyle name="_순천 남부시장_공사_응집용교반기_원일기계_조달청_설치원가 3" xfId="4371"/>
    <cellStyle name="_순천 남부시장_공사_응집용교반기_원일기계_조달청_설치원가 4" xfId="4372"/>
    <cellStyle name="_순천 남부시장_공사_응집용교반기_원일기계_조달청_설치원가 5" xfId="4373"/>
    <cellStyle name="_순천 남부시장_공사_응집용교반기_원일기계_조달청_설치원가 6" xfId="4374"/>
    <cellStyle name="_순천 남부시장_공사_응집용교반기_원일기계_조달청_설치원가 7" xfId="4375"/>
    <cellStyle name="_순천 남부시장_공사_응집용교반기_원일기계_조달청_설치원가 8" xfId="4376"/>
    <cellStyle name="_순천 남부시장_공사_응집용교반기_원일기계_조달청_설치원가 9" xfId="4377"/>
    <cellStyle name="_순천 남부시장_공사_응집용교반기_원일기계_조달청_설치원가_청소년 승마운동 효과 측정 및 적정 프로그램 설계 연구용역" xfId="4378"/>
    <cellStyle name="_순천 남부시장_공사_응집용교반기_원일기계_조달청_설치원가_한국경마의 질적도약을 위한 해외목장사업 타당성 조사 및 사업계획 수립 용역" xfId="4379"/>
    <cellStyle name="_순천 남부시장_공사_응집용교반기_원일기계_조달청_설치원가_해외농업개발 농산물 물류 조사_한국농어촌공사" xfId="4380"/>
    <cellStyle name="_순천 남부시장_공사_응집용교반기_원일기계_조달청_청소년 승마운동 효과 측정 및 적정 프로그램 설계 연구용역" xfId="4381"/>
    <cellStyle name="_순천 남부시장_공사_응집용교반기_원일기계_조달청_한국경마의 질적도약을 위한 해외목장사업 타당성 조사 및 사업계획 수립 용역" xfId="4382"/>
    <cellStyle name="_순천 남부시장_공사_응집용교반기_원일기계_조달청_해외농업개발 농산물 물류 조사_한국농어촌공사" xfId="4383"/>
    <cellStyle name="_순천 남부시장_청소년 승마운동 효과 측정 및 적정 프로그램 설계 연구용역" xfId="4384"/>
    <cellStyle name="_순천 남부시장_한국경마의 질적도약을 위한 해외목장사업 타당성 조사 및 사업계획 수립 용역" xfId="4385"/>
    <cellStyle name="_순천 남부시장_해외농업개발 농산물 물류 조사_한국농어촌공사" xfId="4386"/>
    <cellStyle name="_신·재생에너지홍보관 전시물제작(전시조합)" xfId="4392"/>
    <cellStyle name="_신·재생에너지홍보관 전시물제작(전시조합) 10" xfId="4393"/>
    <cellStyle name="_신·재생에너지홍보관 전시물제작(전시조합) 2" xfId="4394"/>
    <cellStyle name="_신·재생에너지홍보관 전시물제작(전시조합) 3" xfId="4395"/>
    <cellStyle name="_신·재생에너지홍보관 전시물제작(전시조합) 4" xfId="4396"/>
    <cellStyle name="_신·재생에너지홍보관 전시물제작(전시조합) 5" xfId="4397"/>
    <cellStyle name="_신·재생에너지홍보관 전시물제작(전시조합) 6" xfId="4398"/>
    <cellStyle name="_신·재생에너지홍보관 전시물제작(전시조합) 7" xfId="4399"/>
    <cellStyle name="_신·재생에너지홍보관 전시물제작(전시조합) 8" xfId="4400"/>
    <cellStyle name="_신·재생에너지홍보관 전시물제작(전시조합) 9" xfId="4401"/>
    <cellStyle name="_신·재생에너지홍보관 전시물제작(전시조합)_1. 기계환경분야(0709)" xfId="4402"/>
    <cellStyle name="_신·재생에너지홍보관 전시물제작(전시조합)_1. 기계환경분야(0709) 10" xfId="4403"/>
    <cellStyle name="_신·재생에너지홍보관 전시물제작(전시조합)_1. 기계환경분야(0709) 2" xfId="4404"/>
    <cellStyle name="_신·재생에너지홍보관 전시물제작(전시조합)_1. 기계환경분야(0709) 3" xfId="4405"/>
    <cellStyle name="_신·재생에너지홍보관 전시물제작(전시조합)_1. 기계환경분야(0709) 4" xfId="4406"/>
    <cellStyle name="_신·재생에너지홍보관 전시물제작(전시조합)_1. 기계환경분야(0709) 5" xfId="4407"/>
    <cellStyle name="_신·재생에너지홍보관 전시물제작(전시조합)_1. 기계환경분야(0709) 6" xfId="4408"/>
    <cellStyle name="_신·재생에너지홍보관 전시물제작(전시조합)_1. 기계환경분야(0709) 7" xfId="4409"/>
    <cellStyle name="_신·재생에너지홍보관 전시물제작(전시조합)_1. 기계환경분야(0709) 8" xfId="4410"/>
    <cellStyle name="_신·재생에너지홍보관 전시물제작(전시조합)_1. 기계환경분야(0709) 9" xfId="4411"/>
    <cellStyle name="_신·재생에너지홍보관 전시물제작(전시조합)_1. 기계환경분야(0709)_1. 기계환경분야(0709)" xfId="4412"/>
    <cellStyle name="_신·재생에너지홍보관 전시물제작(전시조합)_1. 기계환경분야(0709)_1. 기계환경분야(0709) 10" xfId="4413"/>
    <cellStyle name="_신·재생에너지홍보관 전시물제작(전시조합)_1. 기계환경분야(0709)_1. 기계환경분야(0709) 2" xfId="4414"/>
    <cellStyle name="_신·재생에너지홍보관 전시물제작(전시조합)_1. 기계환경분야(0709)_1. 기계환경분야(0709) 3" xfId="4415"/>
    <cellStyle name="_신·재생에너지홍보관 전시물제작(전시조합)_1. 기계환경분야(0709)_1. 기계환경분야(0709) 4" xfId="4416"/>
    <cellStyle name="_신·재생에너지홍보관 전시물제작(전시조합)_1. 기계환경분야(0709)_1. 기계환경분야(0709) 5" xfId="4417"/>
    <cellStyle name="_신·재생에너지홍보관 전시물제작(전시조합)_1. 기계환경분야(0709)_1. 기계환경분야(0709) 6" xfId="4418"/>
    <cellStyle name="_신·재생에너지홍보관 전시물제작(전시조합)_1. 기계환경분야(0709)_1. 기계환경분야(0709) 7" xfId="4419"/>
    <cellStyle name="_신·재생에너지홍보관 전시물제작(전시조합)_1. 기계환경분야(0709)_1. 기계환경분야(0709) 8" xfId="4420"/>
    <cellStyle name="_신·재생에너지홍보관 전시물제작(전시조합)_1. 기계환경분야(0709)_1. 기계환경분야(0709) 9" xfId="4421"/>
    <cellStyle name="_신·재생에너지홍보관 전시물제작(전시조합)_1. 기계환경분야(0709)_1. 기계환경분야(0709)_공사_응집용교반기_원일기계_조달청" xfId="4422"/>
    <cellStyle name="_신·재생에너지홍보관 전시물제작(전시조합)_1. 기계환경분야(0709)_1. 기계환경분야(0709)_공사_응집용교반기_원일기계_조달청 10" xfId="4423"/>
    <cellStyle name="_신·재생에너지홍보관 전시물제작(전시조합)_1. 기계환경분야(0709)_1. 기계환경분야(0709)_공사_응집용교반기_원일기계_조달청 2" xfId="4424"/>
    <cellStyle name="_신·재생에너지홍보관 전시물제작(전시조합)_1. 기계환경분야(0709)_1. 기계환경분야(0709)_공사_응집용교반기_원일기계_조달청 3" xfId="4425"/>
    <cellStyle name="_신·재생에너지홍보관 전시물제작(전시조합)_1. 기계환경분야(0709)_1. 기계환경분야(0709)_공사_응집용교반기_원일기계_조달청 4" xfId="4426"/>
    <cellStyle name="_신·재생에너지홍보관 전시물제작(전시조합)_1. 기계환경분야(0709)_1. 기계환경분야(0709)_공사_응집용교반기_원일기계_조달청 5" xfId="4427"/>
    <cellStyle name="_신·재생에너지홍보관 전시물제작(전시조합)_1. 기계환경분야(0709)_1. 기계환경분야(0709)_공사_응집용교반기_원일기계_조달청 6" xfId="4428"/>
    <cellStyle name="_신·재생에너지홍보관 전시물제작(전시조합)_1. 기계환경분야(0709)_1. 기계환경분야(0709)_공사_응집용교반기_원일기계_조달청 7" xfId="4429"/>
    <cellStyle name="_신·재생에너지홍보관 전시물제작(전시조합)_1. 기계환경분야(0709)_1. 기계환경분야(0709)_공사_응집용교반기_원일기계_조달청 8" xfId="4430"/>
    <cellStyle name="_신·재생에너지홍보관 전시물제작(전시조합)_1. 기계환경분야(0709)_1. 기계환경분야(0709)_공사_응집용교반기_원일기계_조달청 9" xfId="4431"/>
    <cellStyle name="_신·재생에너지홍보관 전시물제작(전시조합)_1. 기계환경분야(0709)_1. 기계환경분야(0709)_공사_응집용교반기_원일기계_조달청_설치원가" xfId="4432"/>
    <cellStyle name="_신·재생에너지홍보관 전시물제작(전시조합)_1. 기계환경분야(0709)_1. 기계환경분야(0709)_공사_응집용교반기_원일기계_조달청_설치원가 10" xfId="4433"/>
    <cellStyle name="_신·재생에너지홍보관 전시물제작(전시조합)_1. 기계환경분야(0709)_1. 기계환경분야(0709)_공사_응집용교반기_원일기계_조달청_설치원가 2" xfId="4434"/>
    <cellStyle name="_신·재생에너지홍보관 전시물제작(전시조합)_1. 기계환경분야(0709)_1. 기계환경분야(0709)_공사_응집용교반기_원일기계_조달청_설치원가 3" xfId="4435"/>
    <cellStyle name="_신·재생에너지홍보관 전시물제작(전시조합)_1. 기계환경분야(0709)_1. 기계환경분야(0709)_공사_응집용교반기_원일기계_조달청_설치원가 4" xfId="4436"/>
    <cellStyle name="_신·재생에너지홍보관 전시물제작(전시조합)_1. 기계환경분야(0709)_1. 기계환경분야(0709)_공사_응집용교반기_원일기계_조달청_설치원가 5" xfId="4437"/>
    <cellStyle name="_신·재생에너지홍보관 전시물제작(전시조합)_1. 기계환경분야(0709)_1. 기계환경분야(0709)_공사_응집용교반기_원일기계_조달청_설치원가 6" xfId="4438"/>
    <cellStyle name="_신·재생에너지홍보관 전시물제작(전시조합)_1. 기계환경분야(0709)_1. 기계환경분야(0709)_공사_응집용교반기_원일기계_조달청_설치원가 7" xfId="4439"/>
    <cellStyle name="_신·재생에너지홍보관 전시물제작(전시조합)_1. 기계환경분야(0709)_1. 기계환경분야(0709)_공사_응집용교반기_원일기계_조달청_설치원가 8" xfId="4440"/>
    <cellStyle name="_신·재생에너지홍보관 전시물제작(전시조합)_1. 기계환경분야(0709)_1. 기계환경분야(0709)_공사_응집용교반기_원일기계_조달청_설치원가 9" xfId="4441"/>
    <cellStyle name="_신·재생에너지홍보관 전시물제작(전시조합)_1. 기계환경분야(0709)_1. 기계환경분야(0709)_공사_응집용교반기_원일기계_조달청_설치원가_청소년 승마운동 효과 측정 및 적정 프로그램 설계 연구용역" xfId="4442"/>
    <cellStyle name="_신·재생에너지홍보관 전시물제작(전시조합)_1. 기계환경분야(0709)_1. 기계환경분야(0709)_공사_응집용교반기_원일기계_조달청_설치원가_한국경마의 질적도약을 위한 해외목장사업 타당성 조사 및 사업계획 수립 용역" xfId="4443"/>
    <cellStyle name="_신·재생에너지홍보관 전시물제작(전시조합)_1. 기계환경분야(0709)_1. 기계환경분야(0709)_공사_응집용교반기_원일기계_조달청_설치원가_해외농업개발 농산물 물류 조사_한국농어촌공사" xfId="4444"/>
    <cellStyle name="_신·재생에너지홍보관 전시물제작(전시조합)_1. 기계환경분야(0709)_1. 기계환경분야(0709)_공사_응집용교반기_원일기계_조달청_청소년 승마운동 효과 측정 및 적정 프로그램 설계 연구용역" xfId="4445"/>
    <cellStyle name="_신·재생에너지홍보관 전시물제작(전시조합)_1. 기계환경분야(0709)_1. 기계환경분야(0709)_공사_응집용교반기_원일기계_조달청_한국경마의 질적도약을 위한 해외목장사업 타당성 조사 및 사업계획 수립 용역" xfId="4446"/>
    <cellStyle name="_신·재생에너지홍보관 전시물제작(전시조합)_1. 기계환경분야(0709)_1. 기계환경분야(0709)_공사_응집용교반기_원일기계_조달청_해외농업개발 농산물 물류 조사_한국농어촌공사" xfId="4447"/>
    <cellStyle name="_신·재생에너지홍보관 전시물제작(전시조합)_1. 기계환경분야(0709)_1. 기계환경분야(0709)_청소년 승마운동 효과 측정 및 적정 프로그램 설계 연구용역" xfId="4448"/>
    <cellStyle name="_신·재생에너지홍보관 전시물제작(전시조합)_1. 기계환경분야(0709)_1. 기계환경분야(0709)_한국경마의 질적도약을 위한 해외목장사업 타당성 조사 및 사업계획 수립 용역" xfId="4449"/>
    <cellStyle name="_신·재생에너지홍보관 전시물제작(전시조합)_1. 기계환경분야(0709)_1. 기계환경분야(0709)_해외농업개발 농산물 물류 조사_한국농어촌공사" xfId="4450"/>
    <cellStyle name="_신·재생에너지홍보관 전시물제작(전시조합)_1. 기계환경분야(0709)_1. 기계환경분야(제조)" xfId="4451"/>
    <cellStyle name="_신·재생에너지홍보관 전시물제작(전시조합)_1. 기계환경분야(0709)_1. 기계환경분야(제조) 10" xfId="4452"/>
    <cellStyle name="_신·재생에너지홍보관 전시물제작(전시조합)_1. 기계환경분야(0709)_1. 기계환경분야(제조) 2" xfId="4453"/>
    <cellStyle name="_신·재생에너지홍보관 전시물제작(전시조합)_1. 기계환경분야(0709)_1. 기계환경분야(제조) 3" xfId="4454"/>
    <cellStyle name="_신·재생에너지홍보관 전시물제작(전시조합)_1. 기계환경분야(0709)_1. 기계환경분야(제조) 4" xfId="4455"/>
    <cellStyle name="_신·재생에너지홍보관 전시물제작(전시조합)_1. 기계환경분야(0709)_1. 기계환경분야(제조) 5" xfId="4456"/>
    <cellStyle name="_신·재생에너지홍보관 전시물제작(전시조합)_1. 기계환경분야(0709)_1. 기계환경분야(제조) 6" xfId="4457"/>
    <cellStyle name="_신·재생에너지홍보관 전시물제작(전시조합)_1. 기계환경분야(0709)_1. 기계환경분야(제조) 7" xfId="4458"/>
    <cellStyle name="_신·재생에너지홍보관 전시물제작(전시조합)_1. 기계환경분야(0709)_1. 기계환경분야(제조) 8" xfId="4459"/>
    <cellStyle name="_신·재생에너지홍보관 전시물제작(전시조합)_1. 기계환경분야(0709)_1. 기계환경분야(제조) 9" xfId="4460"/>
    <cellStyle name="_신·재생에너지홍보관 전시물제작(전시조합)_1. 기계환경분야(0709)_1. 기계환경분야(제조)_공사_응집용교반기_원일기계_조달청" xfId="4461"/>
    <cellStyle name="_신·재생에너지홍보관 전시물제작(전시조합)_1. 기계환경분야(0709)_1. 기계환경분야(제조)_공사_응집용교반기_원일기계_조달청 10" xfId="4462"/>
    <cellStyle name="_신·재생에너지홍보관 전시물제작(전시조합)_1. 기계환경분야(0709)_1. 기계환경분야(제조)_공사_응집용교반기_원일기계_조달청 2" xfId="4463"/>
    <cellStyle name="_신·재생에너지홍보관 전시물제작(전시조합)_1. 기계환경분야(0709)_1. 기계환경분야(제조)_공사_응집용교반기_원일기계_조달청 3" xfId="4464"/>
    <cellStyle name="_신·재생에너지홍보관 전시물제작(전시조합)_1. 기계환경분야(0709)_1. 기계환경분야(제조)_공사_응집용교반기_원일기계_조달청 4" xfId="4465"/>
    <cellStyle name="_신·재생에너지홍보관 전시물제작(전시조합)_1. 기계환경분야(0709)_1. 기계환경분야(제조)_공사_응집용교반기_원일기계_조달청 5" xfId="4466"/>
    <cellStyle name="_신·재생에너지홍보관 전시물제작(전시조합)_1. 기계환경분야(0709)_1. 기계환경분야(제조)_공사_응집용교반기_원일기계_조달청 6" xfId="4467"/>
    <cellStyle name="_신·재생에너지홍보관 전시물제작(전시조합)_1. 기계환경분야(0709)_1. 기계환경분야(제조)_공사_응집용교반기_원일기계_조달청 7" xfId="4468"/>
    <cellStyle name="_신·재생에너지홍보관 전시물제작(전시조합)_1. 기계환경분야(0709)_1. 기계환경분야(제조)_공사_응집용교반기_원일기계_조달청 8" xfId="4469"/>
    <cellStyle name="_신·재생에너지홍보관 전시물제작(전시조합)_1. 기계환경분야(0709)_1. 기계환경분야(제조)_공사_응집용교반기_원일기계_조달청 9" xfId="4470"/>
    <cellStyle name="_신·재생에너지홍보관 전시물제작(전시조합)_1. 기계환경분야(0709)_1. 기계환경분야(제조)_공사_응집용교반기_원일기계_조달청_설치원가" xfId="4471"/>
    <cellStyle name="_신·재생에너지홍보관 전시물제작(전시조합)_1. 기계환경분야(0709)_1. 기계환경분야(제조)_공사_응집용교반기_원일기계_조달청_설치원가 10" xfId="4472"/>
    <cellStyle name="_신·재생에너지홍보관 전시물제작(전시조합)_1. 기계환경분야(0709)_1. 기계환경분야(제조)_공사_응집용교반기_원일기계_조달청_설치원가 2" xfId="4473"/>
    <cellStyle name="_신·재생에너지홍보관 전시물제작(전시조합)_1. 기계환경분야(0709)_1. 기계환경분야(제조)_공사_응집용교반기_원일기계_조달청_설치원가 3" xfId="4474"/>
    <cellStyle name="_신·재생에너지홍보관 전시물제작(전시조합)_1. 기계환경분야(0709)_1. 기계환경분야(제조)_공사_응집용교반기_원일기계_조달청_설치원가 4" xfId="4475"/>
    <cellStyle name="_신·재생에너지홍보관 전시물제작(전시조합)_1. 기계환경분야(0709)_1. 기계환경분야(제조)_공사_응집용교반기_원일기계_조달청_설치원가 5" xfId="4476"/>
    <cellStyle name="_신·재생에너지홍보관 전시물제작(전시조합)_1. 기계환경분야(0709)_1. 기계환경분야(제조)_공사_응집용교반기_원일기계_조달청_설치원가 6" xfId="4477"/>
    <cellStyle name="_신·재생에너지홍보관 전시물제작(전시조합)_1. 기계환경분야(0709)_1. 기계환경분야(제조)_공사_응집용교반기_원일기계_조달청_설치원가 7" xfId="4478"/>
    <cellStyle name="_신·재생에너지홍보관 전시물제작(전시조합)_1. 기계환경분야(0709)_1. 기계환경분야(제조)_공사_응집용교반기_원일기계_조달청_설치원가 8" xfId="4479"/>
    <cellStyle name="_신·재생에너지홍보관 전시물제작(전시조합)_1. 기계환경분야(0709)_1. 기계환경분야(제조)_공사_응집용교반기_원일기계_조달청_설치원가 9" xfId="4480"/>
    <cellStyle name="_신·재생에너지홍보관 전시물제작(전시조합)_1. 기계환경분야(0709)_1. 기계환경분야(제조)_공사_응집용교반기_원일기계_조달청_설치원가_청소년 승마운동 효과 측정 및 적정 프로그램 설계 연구용역" xfId="4481"/>
    <cellStyle name="_신·재생에너지홍보관 전시물제작(전시조합)_1. 기계환경분야(0709)_1. 기계환경분야(제조)_공사_응집용교반기_원일기계_조달청_설치원가_한국경마의 질적도약을 위한 해외목장사업 타당성 조사 및 사업계획 수립 용역" xfId="4482"/>
    <cellStyle name="_신·재생에너지홍보관 전시물제작(전시조합)_1. 기계환경분야(0709)_1. 기계환경분야(제조)_공사_응집용교반기_원일기계_조달청_설치원가_해외농업개발 농산물 물류 조사_한국농어촌공사" xfId="4483"/>
    <cellStyle name="_신·재생에너지홍보관 전시물제작(전시조합)_1. 기계환경분야(0709)_1. 기계환경분야(제조)_공사_응집용교반기_원일기계_조달청_청소년 승마운동 효과 측정 및 적정 프로그램 설계 연구용역" xfId="4484"/>
    <cellStyle name="_신·재생에너지홍보관 전시물제작(전시조합)_1. 기계환경분야(0709)_1. 기계환경분야(제조)_공사_응집용교반기_원일기계_조달청_한국경마의 질적도약을 위한 해외목장사업 타당성 조사 및 사업계획 수립 용역" xfId="4485"/>
    <cellStyle name="_신·재생에너지홍보관 전시물제작(전시조합)_1. 기계환경분야(0709)_1. 기계환경분야(제조)_공사_응집용교반기_원일기계_조달청_해외농업개발 농산물 물류 조사_한국농어촌공사" xfId="4486"/>
    <cellStyle name="_신·재생에너지홍보관 전시물제작(전시조합)_1. 기계환경분야(0709)_1. 기계환경분야(제조)_청소년 승마운동 효과 측정 및 적정 프로그램 설계 연구용역" xfId="4487"/>
    <cellStyle name="_신·재생에너지홍보관 전시물제작(전시조합)_1. 기계환경분야(0709)_1. 기계환경분야(제조)_한국경마의 질적도약을 위한 해외목장사업 타당성 조사 및 사업계획 수립 용역" xfId="4488"/>
    <cellStyle name="_신·재생에너지홍보관 전시물제작(전시조합)_1. 기계환경분야(0709)_1. 기계환경분야(제조)_해외농업개발 농산물 물류 조사_한국농어촌공사" xfId="4489"/>
    <cellStyle name="_신·재생에너지홍보관 전시물제작(전시조합)_1. 기계환경분야(0709)_공사_응집용교반기_원일기계_조달청" xfId="4490"/>
    <cellStyle name="_신·재생에너지홍보관 전시물제작(전시조합)_1. 기계환경분야(0709)_공사_응집용교반기_원일기계_조달청 10" xfId="4491"/>
    <cellStyle name="_신·재생에너지홍보관 전시물제작(전시조합)_1. 기계환경분야(0709)_공사_응집용교반기_원일기계_조달청 2" xfId="4492"/>
    <cellStyle name="_신·재생에너지홍보관 전시물제작(전시조합)_1. 기계환경분야(0709)_공사_응집용교반기_원일기계_조달청 3" xfId="4493"/>
    <cellStyle name="_신·재생에너지홍보관 전시물제작(전시조합)_1. 기계환경분야(0709)_공사_응집용교반기_원일기계_조달청 4" xfId="4494"/>
    <cellStyle name="_신·재생에너지홍보관 전시물제작(전시조합)_1. 기계환경분야(0709)_공사_응집용교반기_원일기계_조달청 5" xfId="4495"/>
    <cellStyle name="_신·재생에너지홍보관 전시물제작(전시조합)_1. 기계환경분야(0709)_공사_응집용교반기_원일기계_조달청 6" xfId="4496"/>
    <cellStyle name="_신·재생에너지홍보관 전시물제작(전시조합)_1. 기계환경분야(0709)_공사_응집용교반기_원일기계_조달청 7" xfId="4497"/>
    <cellStyle name="_신·재생에너지홍보관 전시물제작(전시조합)_1. 기계환경분야(0709)_공사_응집용교반기_원일기계_조달청 8" xfId="4498"/>
    <cellStyle name="_신·재생에너지홍보관 전시물제작(전시조합)_1. 기계환경분야(0709)_공사_응집용교반기_원일기계_조달청 9" xfId="4499"/>
    <cellStyle name="_신·재생에너지홍보관 전시물제작(전시조합)_1. 기계환경분야(0709)_공사_응집용교반기_원일기계_조달청_설치원가" xfId="4500"/>
    <cellStyle name="_신·재생에너지홍보관 전시물제작(전시조합)_1. 기계환경분야(0709)_공사_응집용교반기_원일기계_조달청_설치원가 10" xfId="4501"/>
    <cellStyle name="_신·재생에너지홍보관 전시물제작(전시조합)_1. 기계환경분야(0709)_공사_응집용교반기_원일기계_조달청_설치원가 2" xfId="4502"/>
    <cellStyle name="_신·재생에너지홍보관 전시물제작(전시조합)_1. 기계환경분야(0709)_공사_응집용교반기_원일기계_조달청_설치원가 3" xfId="4503"/>
    <cellStyle name="_신·재생에너지홍보관 전시물제작(전시조합)_1. 기계환경분야(0709)_공사_응집용교반기_원일기계_조달청_설치원가 4" xfId="4504"/>
    <cellStyle name="_신·재생에너지홍보관 전시물제작(전시조합)_1. 기계환경분야(0709)_공사_응집용교반기_원일기계_조달청_설치원가 5" xfId="4505"/>
    <cellStyle name="_신·재생에너지홍보관 전시물제작(전시조합)_1. 기계환경분야(0709)_공사_응집용교반기_원일기계_조달청_설치원가 6" xfId="4506"/>
    <cellStyle name="_신·재생에너지홍보관 전시물제작(전시조합)_1. 기계환경분야(0709)_공사_응집용교반기_원일기계_조달청_설치원가 7" xfId="4507"/>
    <cellStyle name="_신·재생에너지홍보관 전시물제작(전시조합)_1. 기계환경분야(0709)_공사_응집용교반기_원일기계_조달청_설치원가 8" xfId="4508"/>
    <cellStyle name="_신·재생에너지홍보관 전시물제작(전시조합)_1. 기계환경분야(0709)_공사_응집용교반기_원일기계_조달청_설치원가 9" xfId="4509"/>
    <cellStyle name="_신·재생에너지홍보관 전시물제작(전시조합)_1. 기계환경분야(0709)_공사_응집용교반기_원일기계_조달청_설치원가_청소년 승마운동 효과 측정 및 적정 프로그램 설계 연구용역" xfId="4510"/>
    <cellStyle name="_신·재생에너지홍보관 전시물제작(전시조합)_1. 기계환경분야(0709)_공사_응집용교반기_원일기계_조달청_설치원가_한국경마의 질적도약을 위한 해외목장사업 타당성 조사 및 사업계획 수립 용역" xfId="4511"/>
    <cellStyle name="_신·재생에너지홍보관 전시물제작(전시조합)_1. 기계환경분야(0709)_공사_응집용교반기_원일기계_조달청_설치원가_해외농업개발 농산물 물류 조사_한국농어촌공사" xfId="4512"/>
    <cellStyle name="_신·재생에너지홍보관 전시물제작(전시조합)_1. 기계환경분야(0709)_공사_응집용교반기_원일기계_조달청_청소년 승마운동 효과 측정 및 적정 프로그램 설계 연구용역" xfId="4513"/>
    <cellStyle name="_신·재생에너지홍보관 전시물제작(전시조합)_1. 기계환경분야(0709)_공사_응집용교반기_원일기계_조달청_한국경마의 질적도약을 위한 해외목장사업 타당성 조사 및 사업계획 수립 용역" xfId="4514"/>
    <cellStyle name="_신·재생에너지홍보관 전시물제작(전시조합)_1. 기계환경분야(0709)_공사_응집용교반기_원일기계_조달청_해외농업개발 농산물 물류 조사_한국농어촌공사" xfId="4515"/>
    <cellStyle name="_신·재생에너지홍보관 전시물제작(전시조합)_1. 기계환경분야(0709)_청소년 승마운동 효과 측정 및 적정 프로그램 설계 연구용역" xfId="4516"/>
    <cellStyle name="_신·재생에너지홍보관 전시물제작(전시조합)_1. 기계환경분야(0709)_한국경마의 질적도약을 위한 해외목장사업 타당성 조사 및 사업계획 수립 용역" xfId="4517"/>
    <cellStyle name="_신·재생에너지홍보관 전시물제작(전시조합)_1. 기계환경분야(0709)_해외농업개발 농산물 물류 조사_한국농어촌공사" xfId="4518"/>
    <cellStyle name="_신·재생에너지홍보관 전시물제작(전시조합)_공사_응집용교반기_원일기계_조달청" xfId="4519"/>
    <cellStyle name="_신·재생에너지홍보관 전시물제작(전시조합)_공사_응집용교반기_원일기계_조달청 10" xfId="4520"/>
    <cellStyle name="_신·재생에너지홍보관 전시물제작(전시조합)_공사_응집용교반기_원일기계_조달청 2" xfId="4521"/>
    <cellStyle name="_신·재생에너지홍보관 전시물제작(전시조합)_공사_응집용교반기_원일기계_조달청 3" xfId="4522"/>
    <cellStyle name="_신·재생에너지홍보관 전시물제작(전시조합)_공사_응집용교반기_원일기계_조달청 4" xfId="4523"/>
    <cellStyle name="_신·재생에너지홍보관 전시물제작(전시조합)_공사_응집용교반기_원일기계_조달청 5" xfId="4524"/>
    <cellStyle name="_신·재생에너지홍보관 전시물제작(전시조합)_공사_응집용교반기_원일기계_조달청 6" xfId="4525"/>
    <cellStyle name="_신·재생에너지홍보관 전시물제작(전시조합)_공사_응집용교반기_원일기계_조달청 7" xfId="4526"/>
    <cellStyle name="_신·재생에너지홍보관 전시물제작(전시조합)_공사_응집용교반기_원일기계_조달청 8" xfId="4527"/>
    <cellStyle name="_신·재생에너지홍보관 전시물제작(전시조합)_공사_응집용교반기_원일기계_조달청 9" xfId="4528"/>
    <cellStyle name="_신·재생에너지홍보관 전시물제작(전시조합)_공사_응집용교반기_원일기계_조달청_설치원가" xfId="4529"/>
    <cellStyle name="_신·재생에너지홍보관 전시물제작(전시조합)_공사_응집용교반기_원일기계_조달청_설치원가 10" xfId="4530"/>
    <cellStyle name="_신·재생에너지홍보관 전시물제작(전시조합)_공사_응집용교반기_원일기계_조달청_설치원가 2" xfId="4531"/>
    <cellStyle name="_신·재생에너지홍보관 전시물제작(전시조합)_공사_응집용교반기_원일기계_조달청_설치원가 3" xfId="4532"/>
    <cellStyle name="_신·재생에너지홍보관 전시물제작(전시조합)_공사_응집용교반기_원일기계_조달청_설치원가 4" xfId="4533"/>
    <cellStyle name="_신·재생에너지홍보관 전시물제작(전시조합)_공사_응집용교반기_원일기계_조달청_설치원가 5" xfId="4534"/>
    <cellStyle name="_신·재생에너지홍보관 전시물제작(전시조합)_공사_응집용교반기_원일기계_조달청_설치원가 6" xfId="4535"/>
    <cellStyle name="_신·재생에너지홍보관 전시물제작(전시조합)_공사_응집용교반기_원일기계_조달청_설치원가 7" xfId="4536"/>
    <cellStyle name="_신·재생에너지홍보관 전시물제작(전시조합)_공사_응집용교반기_원일기계_조달청_설치원가 8" xfId="4537"/>
    <cellStyle name="_신·재생에너지홍보관 전시물제작(전시조합)_공사_응집용교반기_원일기계_조달청_설치원가 9" xfId="4538"/>
    <cellStyle name="_신·재생에너지홍보관 전시물제작(전시조합)_공사_응집용교반기_원일기계_조달청_설치원가_청소년 승마운동 효과 측정 및 적정 프로그램 설계 연구용역" xfId="4539"/>
    <cellStyle name="_신·재생에너지홍보관 전시물제작(전시조합)_공사_응집용교반기_원일기계_조달청_설치원가_한국경마의 질적도약을 위한 해외목장사업 타당성 조사 및 사업계획 수립 용역" xfId="4540"/>
    <cellStyle name="_신·재생에너지홍보관 전시물제작(전시조합)_공사_응집용교반기_원일기계_조달청_설치원가_해외농업개발 농산물 물류 조사_한국농어촌공사" xfId="4541"/>
    <cellStyle name="_신·재생에너지홍보관 전시물제작(전시조합)_공사_응집용교반기_원일기계_조달청_청소년 승마운동 효과 측정 및 적정 프로그램 설계 연구용역" xfId="4542"/>
    <cellStyle name="_신·재생에너지홍보관 전시물제작(전시조합)_공사_응집용교반기_원일기계_조달청_한국경마의 질적도약을 위한 해외목장사업 타당성 조사 및 사업계획 수립 용역" xfId="4543"/>
    <cellStyle name="_신·재생에너지홍보관 전시물제작(전시조합)_공사_응집용교반기_원일기계_조달청_해외농업개발 농산물 물류 조사_한국농어촌공사" xfId="4544"/>
    <cellStyle name="_신·재생에너지홍보관 전시물제작(전시조합)_청소년 승마운동 효과 측정 및 적정 프로그램 설계 연구용역" xfId="4545"/>
    <cellStyle name="_신·재생에너지홍보관 전시물제작(전시조합)_한국경마의 질적도약을 위한 해외목장사업 타당성 조사 및 사업계획 수립 용역" xfId="4546"/>
    <cellStyle name="_신·재생에너지홍보관 전시물제작(전시조합)_해외농업개발 농산물 물류 조사_한국농어촌공사" xfId="4547"/>
    <cellStyle name="_전남남부권광역상수도 수처리모형(설치-최종)" xfId="4728"/>
    <cellStyle name="_전남남부권광역상수도 수처리모형(설치-최종) 10" xfId="4729"/>
    <cellStyle name="_전남남부권광역상수도 수처리모형(설치-최종) 2" xfId="4730"/>
    <cellStyle name="_전남남부권광역상수도 수처리모형(설치-최종) 3" xfId="4731"/>
    <cellStyle name="_전남남부권광역상수도 수처리모형(설치-최종) 4" xfId="4732"/>
    <cellStyle name="_전남남부권광역상수도 수처리모형(설치-최종) 5" xfId="4733"/>
    <cellStyle name="_전남남부권광역상수도 수처리모형(설치-최종) 6" xfId="4734"/>
    <cellStyle name="_전남남부권광역상수도 수처리모형(설치-최종) 7" xfId="4735"/>
    <cellStyle name="_전남남부권광역상수도 수처리모형(설치-최종) 8" xfId="4736"/>
    <cellStyle name="_전남남부권광역상수도 수처리모형(설치-최종) 9" xfId="4737"/>
    <cellStyle name="_전남남부권광역상수도 수처리모형(설치-최종)_1. 기계환경분야(0709)" xfId="4738"/>
    <cellStyle name="_전남남부권광역상수도 수처리모형(설치-최종)_1. 기계환경분야(0709) 10" xfId="4739"/>
    <cellStyle name="_전남남부권광역상수도 수처리모형(설치-최종)_1. 기계환경분야(0709) 2" xfId="4740"/>
    <cellStyle name="_전남남부권광역상수도 수처리모형(설치-최종)_1. 기계환경분야(0709) 3" xfId="4741"/>
    <cellStyle name="_전남남부권광역상수도 수처리모형(설치-최종)_1. 기계환경분야(0709) 4" xfId="4742"/>
    <cellStyle name="_전남남부권광역상수도 수처리모형(설치-최종)_1. 기계환경분야(0709) 5" xfId="4743"/>
    <cellStyle name="_전남남부권광역상수도 수처리모형(설치-최종)_1. 기계환경분야(0709) 6" xfId="4744"/>
    <cellStyle name="_전남남부권광역상수도 수처리모형(설치-최종)_1. 기계환경분야(0709) 7" xfId="4745"/>
    <cellStyle name="_전남남부권광역상수도 수처리모형(설치-최종)_1. 기계환경분야(0709) 8" xfId="4746"/>
    <cellStyle name="_전남남부권광역상수도 수처리모형(설치-최종)_1. 기계환경분야(0709) 9" xfId="4747"/>
    <cellStyle name="_전남남부권광역상수도 수처리모형(설치-최종)_1. 기계환경분야(0709)_1. 기계환경분야(0709)" xfId="4748"/>
    <cellStyle name="_전남남부권광역상수도 수처리모형(설치-최종)_1. 기계환경분야(0709)_1. 기계환경분야(0709) 10" xfId="4749"/>
    <cellStyle name="_전남남부권광역상수도 수처리모형(설치-최종)_1. 기계환경분야(0709)_1. 기계환경분야(0709) 2" xfId="4750"/>
    <cellStyle name="_전남남부권광역상수도 수처리모형(설치-최종)_1. 기계환경분야(0709)_1. 기계환경분야(0709) 3" xfId="4751"/>
    <cellStyle name="_전남남부권광역상수도 수처리모형(설치-최종)_1. 기계환경분야(0709)_1. 기계환경분야(0709) 4" xfId="4752"/>
    <cellStyle name="_전남남부권광역상수도 수처리모형(설치-최종)_1. 기계환경분야(0709)_1. 기계환경분야(0709) 5" xfId="4753"/>
    <cellStyle name="_전남남부권광역상수도 수처리모형(설치-최종)_1. 기계환경분야(0709)_1. 기계환경분야(0709) 6" xfId="4754"/>
    <cellStyle name="_전남남부권광역상수도 수처리모형(설치-최종)_1. 기계환경분야(0709)_1. 기계환경분야(0709) 7" xfId="4755"/>
    <cellStyle name="_전남남부권광역상수도 수처리모형(설치-최종)_1. 기계환경분야(0709)_1. 기계환경분야(0709) 8" xfId="4756"/>
    <cellStyle name="_전남남부권광역상수도 수처리모형(설치-최종)_1. 기계환경분야(0709)_1. 기계환경분야(0709) 9" xfId="4757"/>
    <cellStyle name="_전남남부권광역상수도 수처리모형(설치-최종)_1. 기계환경분야(0709)_1. 기계환경분야(0709)_공사_응집용교반기_원일기계_조달청" xfId="4758"/>
    <cellStyle name="_전남남부권광역상수도 수처리모형(설치-최종)_1. 기계환경분야(0709)_1. 기계환경분야(0709)_공사_응집용교반기_원일기계_조달청 10" xfId="4759"/>
    <cellStyle name="_전남남부권광역상수도 수처리모형(설치-최종)_1. 기계환경분야(0709)_1. 기계환경분야(0709)_공사_응집용교반기_원일기계_조달청 2" xfId="4760"/>
    <cellStyle name="_전남남부권광역상수도 수처리모형(설치-최종)_1. 기계환경분야(0709)_1. 기계환경분야(0709)_공사_응집용교반기_원일기계_조달청 3" xfId="4761"/>
    <cellStyle name="_전남남부권광역상수도 수처리모형(설치-최종)_1. 기계환경분야(0709)_1. 기계환경분야(0709)_공사_응집용교반기_원일기계_조달청 4" xfId="4762"/>
    <cellStyle name="_전남남부권광역상수도 수처리모형(설치-최종)_1. 기계환경분야(0709)_1. 기계환경분야(0709)_공사_응집용교반기_원일기계_조달청 5" xfId="4763"/>
    <cellStyle name="_전남남부권광역상수도 수처리모형(설치-최종)_1. 기계환경분야(0709)_1. 기계환경분야(0709)_공사_응집용교반기_원일기계_조달청 6" xfId="4764"/>
    <cellStyle name="_전남남부권광역상수도 수처리모형(설치-최종)_1. 기계환경분야(0709)_1. 기계환경분야(0709)_공사_응집용교반기_원일기계_조달청 7" xfId="4765"/>
    <cellStyle name="_전남남부권광역상수도 수처리모형(설치-최종)_1. 기계환경분야(0709)_1. 기계환경분야(0709)_공사_응집용교반기_원일기계_조달청 8" xfId="4766"/>
    <cellStyle name="_전남남부권광역상수도 수처리모형(설치-최종)_1. 기계환경분야(0709)_1. 기계환경분야(0709)_공사_응집용교반기_원일기계_조달청 9" xfId="4767"/>
    <cellStyle name="_전남남부권광역상수도 수처리모형(설치-최종)_1. 기계환경분야(0709)_1. 기계환경분야(0709)_공사_응집용교반기_원일기계_조달청_설치원가" xfId="4768"/>
    <cellStyle name="_전남남부권광역상수도 수처리모형(설치-최종)_1. 기계환경분야(0709)_1. 기계환경분야(0709)_공사_응집용교반기_원일기계_조달청_설치원가 10" xfId="4769"/>
    <cellStyle name="_전남남부권광역상수도 수처리모형(설치-최종)_1. 기계환경분야(0709)_1. 기계환경분야(0709)_공사_응집용교반기_원일기계_조달청_설치원가 2" xfId="4770"/>
    <cellStyle name="_전남남부권광역상수도 수처리모형(설치-최종)_1. 기계환경분야(0709)_1. 기계환경분야(0709)_공사_응집용교반기_원일기계_조달청_설치원가 3" xfId="4771"/>
    <cellStyle name="_전남남부권광역상수도 수처리모형(설치-최종)_1. 기계환경분야(0709)_1. 기계환경분야(0709)_공사_응집용교반기_원일기계_조달청_설치원가 4" xfId="4772"/>
    <cellStyle name="_전남남부권광역상수도 수처리모형(설치-최종)_1. 기계환경분야(0709)_1. 기계환경분야(0709)_공사_응집용교반기_원일기계_조달청_설치원가 5" xfId="4773"/>
    <cellStyle name="_전남남부권광역상수도 수처리모형(설치-최종)_1. 기계환경분야(0709)_1. 기계환경분야(0709)_공사_응집용교반기_원일기계_조달청_설치원가 6" xfId="4774"/>
    <cellStyle name="_전남남부권광역상수도 수처리모형(설치-최종)_1. 기계환경분야(0709)_1. 기계환경분야(0709)_공사_응집용교반기_원일기계_조달청_설치원가 7" xfId="4775"/>
    <cellStyle name="_전남남부권광역상수도 수처리모형(설치-최종)_1. 기계환경분야(0709)_1. 기계환경분야(0709)_공사_응집용교반기_원일기계_조달청_설치원가 8" xfId="4776"/>
    <cellStyle name="_전남남부권광역상수도 수처리모형(설치-최종)_1. 기계환경분야(0709)_1. 기계환경분야(0709)_공사_응집용교반기_원일기계_조달청_설치원가 9" xfId="4777"/>
    <cellStyle name="_전남남부권광역상수도 수처리모형(설치-최종)_1. 기계환경분야(0709)_1. 기계환경분야(0709)_공사_응집용교반기_원일기계_조달청_설치원가_청소년 승마운동 효과 측정 및 적정 프로그램 설계 연구용역" xfId="4778"/>
    <cellStyle name="_전남남부권광역상수도 수처리모형(설치-최종)_1. 기계환경분야(0709)_1. 기계환경분야(0709)_공사_응집용교반기_원일기계_조달청_설치원가_한국경마의 질적도약을 위한 해외목장사업 타당성 조사 및 사업계획 수립 용역" xfId="4779"/>
    <cellStyle name="_전남남부권광역상수도 수처리모형(설치-최종)_1. 기계환경분야(0709)_1. 기계환경분야(0709)_공사_응집용교반기_원일기계_조달청_설치원가_해외농업개발 농산물 물류 조사_한국농어촌공사" xfId="4780"/>
    <cellStyle name="_전남남부권광역상수도 수처리모형(설치-최종)_1. 기계환경분야(0709)_1. 기계환경분야(0709)_공사_응집용교반기_원일기계_조달청_청소년 승마운동 효과 측정 및 적정 프로그램 설계 연구용역" xfId="4781"/>
    <cellStyle name="_전남남부권광역상수도 수처리모형(설치-최종)_1. 기계환경분야(0709)_1. 기계환경분야(0709)_공사_응집용교반기_원일기계_조달청_한국경마의 질적도약을 위한 해외목장사업 타당성 조사 및 사업계획 수립 용역" xfId="4782"/>
    <cellStyle name="_전남남부권광역상수도 수처리모형(설치-최종)_1. 기계환경분야(0709)_1. 기계환경분야(0709)_공사_응집용교반기_원일기계_조달청_해외농업개발 농산물 물류 조사_한국농어촌공사" xfId="4783"/>
    <cellStyle name="_전남남부권광역상수도 수처리모형(설치-최종)_1. 기계환경분야(0709)_1. 기계환경분야(0709)_청소년 승마운동 효과 측정 및 적정 프로그램 설계 연구용역" xfId="4784"/>
    <cellStyle name="_전남남부권광역상수도 수처리모형(설치-최종)_1. 기계환경분야(0709)_1. 기계환경분야(0709)_한국경마의 질적도약을 위한 해외목장사업 타당성 조사 및 사업계획 수립 용역" xfId="4785"/>
    <cellStyle name="_전남남부권광역상수도 수처리모형(설치-최종)_1. 기계환경분야(0709)_1. 기계환경분야(0709)_해외농업개발 농산물 물류 조사_한국농어촌공사" xfId="4786"/>
    <cellStyle name="_전남남부권광역상수도 수처리모형(설치-최종)_1. 기계환경분야(0709)_1. 기계환경분야(제조)" xfId="4787"/>
    <cellStyle name="_전남남부권광역상수도 수처리모형(설치-최종)_1. 기계환경분야(0709)_1. 기계환경분야(제조) 10" xfId="4788"/>
    <cellStyle name="_전남남부권광역상수도 수처리모형(설치-최종)_1. 기계환경분야(0709)_1. 기계환경분야(제조) 2" xfId="4789"/>
    <cellStyle name="_전남남부권광역상수도 수처리모형(설치-최종)_1. 기계환경분야(0709)_1. 기계환경분야(제조) 3" xfId="4790"/>
    <cellStyle name="_전남남부권광역상수도 수처리모형(설치-최종)_1. 기계환경분야(0709)_1. 기계환경분야(제조) 4" xfId="4791"/>
    <cellStyle name="_전남남부권광역상수도 수처리모형(설치-최종)_1. 기계환경분야(0709)_1. 기계환경분야(제조) 5" xfId="4792"/>
    <cellStyle name="_전남남부권광역상수도 수처리모형(설치-최종)_1. 기계환경분야(0709)_1. 기계환경분야(제조) 6" xfId="4793"/>
    <cellStyle name="_전남남부권광역상수도 수처리모형(설치-최종)_1. 기계환경분야(0709)_1. 기계환경분야(제조) 7" xfId="4794"/>
    <cellStyle name="_전남남부권광역상수도 수처리모형(설치-최종)_1. 기계환경분야(0709)_1. 기계환경분야(제조) 8" xfId="4795"/>
    <cellStyle name="_전남남부권광역상수도 수처리모형(설치-최종)_1. 기계환경분야(0709)_1. 기계환경분야(제조) 9" xfId="4796"/>
    <cellStyle name="_전남남부권광역상수도 수처리모형(설치-최종)_1. 기계환경분야(0709)_1. 기계환경분야(제조)_공사_응집용교반기_원일기계_조달청" xfId="4797"/>
    <cellStyle name="_전남남부권광역상수도 수처리모형(설치-최종)_1. 기계환경분야(0709)_1. 기계환경분야(제조)_공사_응집용교반기_원일기계_조달청 10" xfId="4798"/>
    <cellStyle name="_전남남부권광역상수도 수처리모형(설치-최종)_1. 기계환경분야(0709)_1. 기계환경분야(제조)_공사_응집용교반기_원일기계_조달청 2" xfId="4799"/>
    <cellStyle name="_전남남부권광역상수도 수처리모형(설치-최종)_1. 기계환경분야(0709)_1. 기계환경분야(제조)_공사_응집용교반기_원일기계_조달청 3" xfId="4800"/>
    <cellStyle name="_전남남부권광역상수도 수처리모형(설치-최종)_1. 기계환경분야(0709)_1. 기계환경분야(제조)_공사_응집용교반기_원일기계_조달청 4" xfId="4801"/>
    <cellStyle name="_전남남부권광역상수도 수처리모형(설치-최종)_1. 기계환경분야(0709)_1. 기계환경분야(제조)_공사_응집용교반기_원일기계_조달청 5" xfId="4802"/>
    <cellStyle name="_전남남부권광역상수도 수처리모형(설치-최종)_1. 기계환경분야(0709)_1. 기계환경분야(제조)_공사_응집용교반기_원일기계_조달청 6" xfId="4803"/>
    <cellStyle name="_전남남부권광역상수도 수처리모형(설치-최종)_1. 기계환경분야(0709)_1. 기계환경분야(제조)_공사_응집용교반기_원일기계_조달청 7" xfId="4804"/>
    <cellStyle name="_전남남부권광역상수도 수처리모형(설치-최종)_1. 기계환경분야(0709)_1. 기계환경분야(제조)_공사_응집용교반기_원일기계_조달청 8" xfId="4805"/>
    <cellStyle name="_전남남부권광역상수도 수처리모형(설치-최종)_1. 기계환경분야(0709)_1. 기계환경분야(제조)_공사_응집용교반기_원일기계_조달청 9" xfId="4806"/>
    <cellStyle name="_전남남부권광역상수도 수처리모형(설치-최종)_1. 기계환경분야(0709)_1. 기계환경분야(제조)_공사_응집용교반기_원일기계_조달청_설치원가" xfId="4807"/>
    <cellStyle name="_전남남부권광역상수도 수처리모형(설치-최종)_1. 기계환경분야(0709)_1. 기계환경분야(제조)_공사_응집용교반기_원일기계_조달청_설치원가 10" xfId="4808"/>
    <cellStyle name="_전남남부권광역상수도 수처리모형(설치-최종)_1. 기계환경분야(0709)_1. 기계환경분야(제조)_공사_응집용교반기_원일기계_조달청_설치원가 2" xfId="4809"/>
    <cellStyle name="_전남남부권광역상수도 수처리모형(설치-최종)_1. 기계환경분야(0709)_1. 기계환경분야(제조)_공사_응집용교반기_원일기계_조달청_설치원가 3" xfId="4810"/>
    <cellStyle name="_전남남부권광역상수도 수처리모형(설치-최종)_1. 기계환경분야(0709)_1. 기계환경분야(제조)_공사_응집용교반기_원일기계_조달청_설치원가 4" xfId="4811"/>
    <cellStyle name="_전남남부권광역상수도 수처리모형(설치-최종)_1. 기계환경분야(0709)_1. 기계환경분야(제조)_공사_응집용교반기_원일기계_조달청_설치원가 5" xfId="4812"/>
    <cellStyle name="_전남남부권광역상수도 수처리모형(설치-최종)_1. 기계환경분야(0709)_1. 기계환경분야(제조)_공사_응집용교반기_원일기계_조달청_설치원가 6" xfId="4813"/>
    <cellStyle name="_전남남부권광역상수도 수처리모형(설치-최종)_1. 기계환경분야(0709)_1. 기계환경분야(제조)_공사_응집용교반기_원일기계_조달청_설치원가 7" xfId="4814"/>
    <cellStyle name="_전남남부권광역상수도 수처리모형(설치-최종)_1. 기계환경분야(0709)_1. 기계환경분야(제조)_공사_응집용교반기_원일기계_조달청_설치원가 8" xfId="4815"/>
    <cellStyle name="_전남남부권광역상수도 수처리모형(설치-최종)_1. 기계환경분야(0709)_1. 기계환경분야(제조)_공사_응집용교반기_원일기계_조달청_설치원가 9" xfId="4816"/>
    <cellStyle name="_전남남부권광역상수도 수처리모형(설치-최종)_1. 기계환경분야(0709)_1. 기계환경분야(제조)_공사_응집용교반기_원일기계_조달청_설치원가_청소년 승마운동 효과 측정 및 적정 프로그램 설계 연구용역" xfId="4817"/>
    <cellStyle name="_전남남부권광역상수도 수처리모형(설치-최종)_1. 기계환경분야(0709)_1. 기계환경분야(제조)_공사_응집용교반기_원일기계_조달청_설치원가_한국경마의 질적도약을 위한 해외목장사업 타당성 조사 및 사업계획 수립 용역" xfId="4818"/>
    <cellStyle name="_전남남부권광역상수도 수처리모형(설치-최종)_1. 기계환경분야(0709)_1. 기계환경분야(제조)_공사_응집용교반기_원일기계_조달청_설치원가_해외농업개발 농산물 물류 조사_한국농어촌공사" xfId="4819"/>
    <cellStyle name="_전남남부권광역상수도 수처리모형(설치-최종)_1. 기계환경분야(0709)_1. 기계환경분야(제조)_공사_응집용교반기_원일기계_조달청_청소년 승마운동 효과 측정 및 적정 프로그램 설계 연구용역" xfId="4820"/>
    <cellStyle name="_전남남부권광역상수도 수처리모형(설치-최종)_1. 기계환경분야(0709)_1. 기계환경분야(제조)_공사_응집용교반기_원일기계_조달청_한국경마의 질적도약을 위한 해외목장사업 타당성 조사 및 사업계획 수립 용역" xfId="4821"/>
    <cellStyle name="_전남남부권광역상수도 수처리모형(설치-최종)_1. 기계환경분야(0709)_1. 기계환경분야(제조)_공사_응집용교반기_원일기계_조달청_해외농업개발 농산물 물류 조사_한국농어촌공사" xfId="4822"/>
    <cellStyle name="_전남남부권광역상수도 수처리모형(설치-최종)_1. 기계환경분야(0709)_1. 기계환경분야(제조)_청소년 승마운동 효과 측정 및 적정 프로그램 설계 연구용역" xfId="4823"/>
    <cellStyle name="_전남남부권광역상수도 수처리모형(설치-최종)_1. 기계환경분야(0709)_1. 기계환경분야(제조)_한국경마의 질적도약을 위한 해외목장사업 타당성 조사 및 사업계획 수립 용역" xfId="4824"/>
    <cellStyle name="_전남남부권광역상수도 수처리모형(설치-최종)_1. 기계환경분야(0709)_1. 기계환경분야(제조)_해외농업개발 농산물 물류 조사_한국농어촌공사" xfId="4825"/>
    <cellStyle name="_전남남부권광역상수도 수처리모형(설치-최종)_1. 기계환경분야(0709)_공사_응집용교반기_원일기계_조달청" xfId="4826"/>
    <cellStyle name="_전남남부권광역상수도 수처리모형(설치-최종)_1. 기계환경분야(0709)_공사_응집용교반기_원일기계_조달청 10" xfId="4827"/>
    <cellStyle name="_전남남부권광역상수도 수처리모형(설치-최종)_1. 기계환경분야(0709)_공사_응집용교반기_원일기계_조달청 2" xfId="4828"/>
    <cellStyle name="_전남남부권광역상수도 수처리모형(설치-최종)_1. 기계환경분야(0709)_공사_응집용교반기_원일기계_조달청 3" xfId="4829"/>
    <cellStyle name="_전남남부권광역상수도 수처리모형(설치-최종)_1. 기계환경분야(0709)_공사_응집용교반기_원일기계_조달청 4" xfId="4830"/>
    <cellStyle name="_전남남부권광역상수도 수처리모형(설치-최종)_1. 기계환경분야(0709)_공사_응집용교반기_원일기계_조달청 5" xfId="4831"/>
    <cellStyle name="_전남남부권광역상수도 수처리모형(설치-최종)_1. 기계환경분야(0709)_공사_응집용교반기_원일기계_조달청 6" xfId="4832"/>
    <cellStyle name="_전남남부권광역상수도 수처리모형(설치-최종)_1. 기계환경분야(0709)_공사_응집용교반기_원일기계_조달청 7" xfId="4833"/>
    <cellStyle name="_전남남부권광역상수도 수처리모형(설치-최종)_1. 기계환경분야(0709)_공사_응집용교반기_원일기계_조달청 8" xfId="4834"/>
    <cellStyle name="_전남남부권광역상수도 수처리모형(설치-최종)_1. 기계환경분야(0709)_공사_응집용교반기_원일기계_조달청 9" xfId="4835"/>
    <cellStyle name="_전남남부권광역상수도 수처리모형(설치-최종)_1. 기계환경분야(0709)_공사_응집용교반기_원일기계_조달청_설치원가" xfId="4836"/>
    <cellStyle name="_전남남부권광역상수도 수처리모형(설치-최종)_1. 기계환경분야(0709)_공사_응집용교반기_원일기계_조달청_설치원가 10" xfId="4837"/>
    <cellStyle name="_전남남부권광역상수도 수처리모형(설치-최종)_1. 기계환경분야(0709)_공사_응집용교반기_원일기계_조달청_설치원가 2" xfId="4838"/>
    <cellStyle name="_전남남부권광역상수도 수처리모형(설치-최종)_1. 기계환경분야(0709)_공사_응집용교반기_원일기계_조달청_설치원가 3" xfId="4839"/>
    <cellStyle name="_전남남부권광역상수도 수처리모형(설치-최종)_1. 기계환경분야(0709)_공사_응집용교반기_원일기계_조달청_설치원가 4" xfId="4840"/>
    <cellStyle name="_전남남부권광역상수도 수처리모형(설치-최종)_1. 기계환경분야(0709)_공사_응집용교반기_원일기계_조달청_설치원가 5" xfId="4841"/>
    <cellStyle name="_전남남부권광역상수도 수처리모형(설치-최종)_1. 기계환경분야(0709)_공사_응집용교반기_원일기계_조달청_설치원가 6" xfId="4842"/>
    <cellStyle name="_전남남부권광역상수도 수처리모형(설치-최종)_1. 기계환경분야(0709)_공사_응집용교반기_원일기계_조달청_설치원가 7" xfId="4843"/>
    <cellStyle name="_전남남부권광역상수도 수처리모형(설치-최종)_1. 기계환경분야(0709)_공사_응집용교반기_원일기계_조달청_설치원가 8" xfId="4844"/>
    <cellStyle name="_전남남부권광역상수도 수처리모형(설치-최종)_1. 기계환경분야(0709)_공사_응집용교반기_원일기계_조달청_설치원가 9" xfId="4845"/>
    <cellStyle name="_전남남부권광역상수도 수처리모형(설치-최종)_1. 기계환경분야(0709)_공사_응집용교반기_원일기계_조달청_설치원가_청소년 승마운동 효과 측정 및 적정 프로그램 설계 연구용역" xfId="4846"/>
    <cellStyle name="_전남남부권광역상수도 수처리모형(설치-최종)_1. 기계환경분야(0709)_공사_응집용교반기_원일기계_조달청_설치원가_한국경마의 질적도약을 위한 해외목장사업 타당성 조사 및 사업계획 수립 용역" xfId="4847"/>
    <cellStyle name="_전남남부권광역상수도 수처리모형(설치-최종)_1. 기계환경분야(0709)_공사_응집용교반기_원일기계_조달청_설치원가_해외농업개발 농산물 물류 조사_한국농어촌공사" xfId="4848"/>
    <cellStyle name="_전남남부권광역상수도 수처리모형(설치-최종)_1. 기계환경분야(0709)_공사_응집용교반기_원일기계_조달청_청소년 승마운동 효과 측정 및 적정 프로그램 설계 연구용역" xfId="4849"/>
    <cellStyle name="_전남남부권광역상수도 수처리모형(설치-최종)_1. 기계환경분야(0709)_공사_응집용교반기_원일기계_조달청_한국경마의 질적도약을 위한 해외목장사업 타당성 조사 및 사업계획 수립 용역" xfId="4850"/>
    <cellStyle name="_전남남부권광역상수도 수처리모형(설치-최종)_1. 기계환경분야(0709)_공사_응집용교반기_원일기계_조달청_해외농업개발 농산물 물류 조사_한국농어촌공사" xfId="4851"/>
    <cellStyle name="_전남남부권광역상수도 수처리모형(설치-최종)_1. 기계환경분야(0709)_청소년 승마운동 효과 측정 및 적정 프로그램 설계 연구용역" xfId="4852"/>
    <cellStyle name="_전남남부권광역상수도 수처리모형(설치-최종)_1. 기계환경분야(0709)_한국경마의 질적도약을 위한 해외목장사업 타당성 조사 및 사업계획 수립 용역" xfId="4853"/>
    <cellStyle name="_전남남부권광역상수도 수처리모형(설치-최종)_1. 기계환경분야(0709)_해외농업개발 농산물 물류 조사_한국농어촌공사" xfId="4854"/>
    <cellStyle name="_전남남부권광역상수도 수처리모형(설치-최종)_공사_응집용교반기_원일기계_조달청" xfId="4855"/>
    <cellStyle name="_전남남부권광역상수도 수처리모형(설치-최종)_공사_응집용교반기_원일기계_조달청 10" xfId="4856"/>
    <cellStyle name="_전남남부권광역상수도 수처리모형(설치-최종)_공사_응집용교반기_원일기계_조달청 2" xfId="4857"/>
    <cellStyle name="_전남남부권광역상수도 수처리모형(설치-최종)_공사_응집용교반기_원일기계_조달청 3" xfId="4858"/>
    <cellStyle name="_전남남부권광역상수도 수처리모형(설치-최종)_공사_응집용교반기_원일기계_조달청 4" xfId="4859"/>
    <cellStyle name="_전남남부권광역상수도 수처리모형(설치-최종)_공사_응집용교반기_원일기계_조달청 5" xfId="4860"/>
    <cellStyle name="_전남남부권광역상수도 수처리모형(설치-최종)_공사_응집용교반기_원일기계_조달청 6" xfId="4861"/>
    <cellStyle name="_전남남부권광역상수도 수처리모형(설치-최종)_공사_응집용교반기_원일기계_조달청 7" xfId="4862"/>
    <cellStyle name="_전남남부권광역상수도 수처리모형(설치-최종)_공사_응집용교반기_원일기계_조달청 8" xfId="4863"/>
    <cellStyle name="_전남남부권광역상수도 수처리모형(설치-최종)_공사_응집용교반기_원일기계_조달청 9" xfId="4864"/>
    <cellStyle name="_전남남부권광역상수도 수처리모형(설치-최종)_공사_응집용교반기_원일기계_조달청_설치원가" xfId="4865"/>
    <cellStyle name="_전남남부권광역상수도 수처리모형(설치-최종)_공사_응집용교반기_원일기계_조달청_설치원가 10" xfId="4866"/>
    <cellStyle name="_전남남부권광역상수도 수처리모형(설치-최종)_공사_응집용교반기_원일기계_조달청_설치원가 2" xfId="4867"/>
    <cellStyle name="_전남남부권광역상수도 수처리모형(설치-최종)_공사_응집용교반기_원일기계_조달청_설치원가 3" xfId="4868"/>
    <cellStyle name="_전남남부권광역상수도 수처리모형(설치-최종)_공사_응집용교반기_원일기계_조달청_설치원가 4" xfId="4869"/>
    <cellStyle name="_전남남부권광역상수도 수처리모형(설치-최종)_공사_응집용교반기_원일기계_조달청_설치원가 5" xfId="4870"/>
    <cellStyle name="_전남남부권광역상수도 수처리모형(설치-최종)_공사_응집용교반기_원일기계_조달청_설치원가 6" xfId="4871"/>
    <cellStyle name="_전남남부권광역상수도 수처리모형(설치-최종)_공사_응집용교반기_원일기계_조달청_설치원가 7" xfId="4872"/>
    <cellStyle name="_전남남부권광역상수도 수처리모형(설치-최종)_공사_응집용교반기_원일기계_조달청_설치원가 8" xfId="4873"/>
    <cellStyle name="_전남남부권광역상수도 수처리모형(설치-최종)_공사_응집용교반기_원일기계_조달청_설치원가 9" xfId="4874"/>
    <cellStyle name="_전남남부권광역상수도 수처리모형(설치-최종)_공사_응집용교반기_원일기계_조달청_설치원가_청소년 승마운동 효과 측정 및 적정 프로그램 설계 연구용역" xfId="4875"/>
    <cellStyle name="_전남남부권광역상수도 수처리모형(설치-최종)_공사_응집용교반기_원일기계_조달청_설치원가_한국경마의 질적도약을 위한 해외목장사업 타당성 조사 및 사업계획 수립 용역" xfId="4876"/>
    <cellStyle name="_전남남부권광역상수도 수처리모형(설치-최종)_공사_응집용교반기_원일기계_조달청_설치원가_해외농업개발 농산물 물류 조사_한국농어촌공사" xfId="4877"/>
    <cellStyle name="_전남남부권광역상수도 수처리모형(설치-최종)_공사_응집용교반기_원일기계_조달청_청소년 승마운동 효과 측정 및 적정 프로그램 설계 연구용역" xfId="4878"/>
    <cellStyle name="_전남남부권광역상수도 수처리모형(설치-최종)_공사_응집용교반기_원일기계_조달청_한국경마의 질적도약을 위한 해외목장사업 타당성 조사 및 사업계획 수립 용역" xfId="4879"/>
    <cellStyle name="_전남남부권광역상수도 수처리모형(설치-최종)_공사_응집용교반기_원일기계_조달청_해외농업개발 농산물 물류 조사_한국농어촌공사" xfId="4880"/>
    <cellStyle name="_전남남부권광역상수도 수처리모형(설치-최종)_청소년 승마운동 효과 측정 및 적정 프로그램 설계 연구용역" xfId="4881"/>
    <cellStyle name="_전남남부권광역상수도 수처리모형(설치-최종)_한국경마의 질적도약을 위한 해외목장사업 타당성 조사 및 사업계획 수립 용역" xfId="4882"/>
    <cellStyle name="_전남남부권광역상수도 수처리모형(설치-최종)_해외농업개발 농산물 물류 조사_한국농어촌공사" xfId="4883"/>
    <cellStyle name="_전남남부권광역상수도 수처리모형(제조-최종)" xfId="5041"/>
    <cellStyle name="_중부지역본부(2006년)_기준" xfId="5233"/>
    <cellStyle name="_중부지역본부(2006년)_기준 10" xfId="5234"/>
    <cellStyle name="_중부지역본부(2006년)_기준 2" xfId="5235"/>
    <cellStyle name="_중부지역본부(2006년)_기준 3" xfId="5236"/>
    <cellStyle name="_중부지역본부(2006년)_기준 4" xfId="5237"/>
    <cellStyle name="_중부지역본부(2006년)_기준 5" xfId="5238"/>
    <cellStyle name="_중부지역본부(2006년)_기준 6" xfId="5239"/>
    <cellStyle name="_중부지역본부(2006년)_기준 7" xfId="5240"/>
    <cellStyle name="_중부지역본부(2006년)_기준 8" xfId="5241"/>
    <cellStyle name="_중부지역본부(2006년)_기준 9" xfId="5242"/>
    <cellStyle name="_중부지역본부(2006년)_기준_1. 기계환경분야(0709)" xfId="5243"/>
    <cellStyle name="_중부지역본부(2006년)_기준_1. 기계환경분야(0709) 10" xfId="5244"/>
    <cellStyle name="_중부지역본부(2006년)_기준_1. 기계환경분야(0709) 2" xfId="5245"/>
    <cellStyle name="_중부지역본부(2006년)_기준_1. 기계환경분야(0709) 3" xfId="5246"/>
    <cellStyle name="_중부지역본부(2006년)_기준_1. 기계환경분야(0709) 4" xfId="5247"/>
    <cellStyle name="_중부지역본부(2006년)_기준_1. 기계환경분야(0709) 5" xfId="5248"/>
    <cellStyle name="_중부지역본부(2006년)_기준_1. 기계환경분야(0709) 6" xfId="5249"/>
    <cellStyle name="_중부지역본부(2006년)_기준_1. 기계환경분야(0709) 7" xfId="5250"/>
    <cellStyle name="_중부지역본부(2006년)_기준_1. 기계환경분야(0709) 8" xfId="5251"/>
    <cellStyle name="_중부지역본부(2006년)_기준_1. 기계환경분야(0709) 9" xfId="5252"/>
    <cellStyle name="_중부지역본부(2006년)_기준_1. 기계환경분야(0709)_1. 기계환경분야(0709)" xfId="5253"/>
    <cellStyle name="_중부지역본부(2006년)_기준_1. 기계환경분야(0709)_1. 기계환경분야(0709) 10" xfId="5254"/>
    <cellStyle name="_중부지역본부(2006년)_기준_1. 기계환경분야(0709)_1. 기계환경분야(0709) 2" xfId="5255"/>
    <cellStyle name="_중부지역본부(2006년)_기준_1. 기계환경분야(0709)_1. 기계환경분야(0709) 3" xfId="5256"/>
    <cellStyle name="_중부지역본부(2006년)_기준_1. 기계환경분야(0709)_1. 기계환경분야(0709) 4" xfId="5257"/>
    <cellStyle name="_중부지역본부(2006년)_기준_1. 기계환경분야(0709)_1. 기계환경분야(0709) 5" xfId="5258"/>
    <cellStyle name="_중부지역본부(2006년)_기준_1. 기계환경분야(0709)_1. 기계환경분야(0709) 6" xfId="5259"/>
    <cellStyle name="_중부지역본부(2006년)_기준_1. 기계환경분야(0709)_1. 기계환경분야(0709) 7" xfId="5260"/>
    <cellStyle name="_중부지역본부(2006년)_기준_1. 기계환경분야(0709)_1. 기계환경분야(0709) 8" xfId="5261"/>
    <cellStyle name="_중부지역본부(2006년)_기준_1. 기계환경분야(0709)_1. 기계환경분야(0709) 9" xfId="5262"/>
    <cellStyle name="_중부지역본부(2006년)_기준_1. 기계환경분야(0709)_1. 기계환경분야(0709)_공사_응집용교반기_원일기계_조달청" xfId="5263"/>
    <cellStyle name="_중부지역본부(2006년)_기준_1. 기계환경분야(0709)_1. 기계환경분야(0709)_공사_응집용교반기_원일기계_조달청 10" xfId="5264"/>
    <cellStyle name="_중부지역본부(2006년)_기준_1. 기계환경분야(0709)_1. 기계환경분야(0709)_공사_응집용교반기_원일기계_조달청 2" xfId="5265"/>
    <cellStyle name="_중부지역본부(2006년)_기준_1. 기계환경분야(0709)_1. 기계환경분야(0709)_공사_응집용교반기_원일기계_조달청 3" xfId="5266"/>
    <cellStyle name="_중부지역본부(2006년)_기준_1. 기계환경분야(0709)_1. 기계환경분야(0709)_공사_응집용교반기_원일기계_조달청 4" xfId="5267"/>
    <cellStyle name="_중부지역본부(2006년)_기준_1. 기계환경분야(0709)_1. 기계환경분야(0709)_공사_응집용교반기_원일기계_조달청 5" xfId="5268"/>
    <cellStyle name="_중부지역본부(2006년)_기준_1. 기계환경분야(0709)_1. 기계환경분야(0709)_공사_응집용교반기_원일기계_조달청 6" xfId="5269"/>
    <cellStyle name="_중부지역본부(2006년)_기준_1. 기계환경분야(0709)_1. 기계환경분야(0709)_공사_응집용교반기_원일기계_조달청 7" xfId="5270"/>
    <cellStyle name="_중부지역본부(2006년)_기준_1. 기계환경분야(0709)_1. 기계환경분야(0709)_공사_응집용교반기_원일기계_조달청 8" xfId="5271"/>
    <cellStyle name="_중부지역본부(2006년)_기준_1. 기계환경분야(0709)_1. 기계환경분야(0709)_공사_응집용교반기_원일기계_조달청 9" xfId="5272"/>
    <cellStyle name="_중부지역본부(2006년)_기준_1. 기계환경분야(0709)_1. 기계환경분야(0709)_공사_응집용교반기_원일기계_조달청_설치원가" xfId="5273"/>
    <cellStyle name="_중부지역본부(2006년)_기준_1. 기계환경분야(0709)_1. 기계환경분야(0709)_공사_응집용교반기_원일기계_조달청_설치원가 10" xfId="5274"/>
    <cellStyle name="_중부지역본부(2006년)_기준_1. 기계환경분야(0709)_1. 기계환경분야(0709)_공사_응집용교반기_원일기계_조달청_설치원가 2" xfId="5275"/>
    <cellStyle name="_중부지역본부(2006년)_기준_1. 기계환경분야(0709)_1. 기계환경분야(0709)_공사_응집용교반기_원일기계_조달청_설치원가 3" xfId="5276"/>
    <cellStyle name="_중부지역본부(2006년)_기준_1. 기계환경분야(0709)_1. 기계환경분야(0709)_공사_응집용교반기_원일기계_조달청_설치원가 4" xfId="5277"/>
    <cellStyle name="_중부지역본부(2006년)_기준_1. 기계환경분야(0709)_1. 기계환경분야(0709)_공사_응집용교반기_원일기계_조달청_설치원가 5" xfId="5278"/>
    <cellStyle name="_중부지역본부(2006년)_기준_1. 기계환경분야(0709)_1. 기계환경분야(0709)_공사_응집용교반기_원일기계_조달청_설치원가 6" xfId="5279"/>
    <cellStyle name="_중부지역본부(2006년)_기준_1. 기계환경분야(0709)_1. 기계환경분야(0709)_공사_응집용교반기_원일기계_조달청_설치원가 7" xfId="5280"/>
    <cellStyle name="_중부지역본부(2006년)_기준_1. 기계환경분야(0709)_1. 기계환경분야(0709)_공사_응집용교반기_원일기계_조달청_설치원가 8" xfId="5281"/>
    <cellStyle name="_중부지역본부(2006년)_기준_1. 기계환경분야(0709)_1. 기계환경분야(0709)_공사_응집용교반기_원일기계_조달청_설치원가 9" xfId="5282"/>
    <cellStyle name="_중부지역본부(2006년)_기준_1. 기계환경분야(0709)_1. 기계환경분야(0709)_공사_응집용교반기_원일기계_조달청_설치원가_청소년 승마운동 효과 측정 및 적정 프로그램 설계 연구용역" xfId="5283"/>
    <cellStyle name="_중부지역본부(2006년)_기준_1. 기계환경분야(0709)_1. 기계환경분야(0709)_공사_응집용교반기_원일기계_조달청_설치원가_한국경마의 질적도약을 위한 해외목장사업 타당성 조사 및 사업계획 수립 용역" xfId="5284"/>
    <cellStyle name="_중부지역본부(2006년)_기준_1. 기계환경분야(0709)_1. 기계환경분야(0709)_공사_응집용교반기_원일기계_조달청_설치원가_해외농업개발 농산물 물류 조사_한국농어촌공사" xfId="5285"/>
    <cellStyle name="_중부지역본부(2006년)_기준_1. 기계환경분야(0709)_1. 기계환경분야(0709)_공사_응집용교반기_원일기계_조달청_청소년 승마운동 효과 측정 및 적정 프로그램 설계 연구용역" xfId="5286"/>
    <cellStyle name="_중부지역본부(2006년)_기준_1. 기계환경분야(0709)_1. 기계환경분야(0709)_공사_응집용교반기_원일기계_조달청_한국경마의 질적도약을 위한 해외목장사업 타당성 조사 및 사업계획 수립 용역" xfId="5287"/>
    <cellStyle name="_중부지역본부(2006년)_기준_1. 기계환경분야(0709)_1. 기계환경분야(0709)_공사_응집용교반기_원일기계_조달청_해외농업개발 농산물 물류 조사_한국농어촌공사" xfId="5288"/>
    <cellStyle name="_중부지역본부(2006년)_기준_1. 기계환경분야(0709)_1. 기계환경분야(0709)_청소년 승마운동 효과 측정 및 적정 프로그램 설계 연구용역" xfId="5289"/>
    <cellStyle name="_중부지역본부(2006년)_기준_1. 기계환경분야(0709)_1. 기계환경분야(0709)_한국경마의 질적도약을 위한 해외목장사업 타당성 조사 및 사업계획 수립 용역" xfId="5290"/>
    <cellStyle name="_중부지역본부(2006년)_기준_1. 기계환경분야(0709)_1. 기계환경분야(0709)_해외농업개발 농산물 물류 조사_한국농어촌공사" xfId="5291"/>
    <cellStyle name="_중부지역본부(2006년)_기준_1. 기계환경분야(0709)_1. 기계환경분야(제조)" xfId="5292"/>
    <cellStyle name="_중부지역본부(2006년)_기준_1. 기계환경분야(0709)_1. 기계환경분야(제조) 10" xfId="5293"/>
    <cellStyle name="_중부지역본부(2006년)_기준_1. 기계환경분야(0709)_1. 기계환경분야(제조) 2" xfId="5294"/>
    <cellStyle name="_중부지역본부(2006년)_기준_1. 기계환경분야(0709)_1. 기계환경분야(제조) 3" xfId="5295"/>
    <cellStyle name="_중부지역본부(2006년)_기준_1. 기계환경분야(0709)_1. 기계환경분야(제조) 4" xfId="5296"/>
    <cellStyle name="_중부지역본부(2006년)_기준_1. 기계환경분야(0709)_1. 기계환경분야(제조) 5" xfId="5297"/>
    <cellStyle name="_중부지역본부(2006년)_기준_1. 기계환경분야(0709)_1. 기계환경분야(제조) 6" xfId="5298"/>
    <cellStyle name="_중부지역본부(2006년)_기준_1. 기계환경분야(0709)_1. 기계환경분야(제조) 7" xfId="5299"/>
    <cellStyle name="_중부지역본부(2006년)_기준_1. 기계환경분야(0709)_1. 기계환경분야(제조) 8" xfId="5300"/>
    <cellStyle name="_중부지역본부(2006년)_기준_1. 기계환경분야(0709)_1. 기계환경분야(제조) 9" xfId="5301"/>
    <cellStyle name="_중부지역본부(2006년)_기준_1. 기계환경분야(0709)_1. 기계환경분야(제조)_공사_응집용교반기_원일기계_조달청" xfId="5302"/>
    <cellStyle name="_중부지역본부(2006년)_기준_1. 기계환경분야(0709)_1. 기계환경분야(제조)_공사_응집용교반기_원일기계_조달청 10" xfId="5303"/>
    <cellStyle name="_중부지역본부(2006년)_기준_1. 기계환경분야(0709)_1. 기계환경분야(제조)_공사_응집용교반기_원일기계_조달청 2" xfId="5304"/>
    <cellStyle name="_중부지역본부(2006년)_기준_1. 기계환경분야(0709)_1. 기계환경분야(제조)_공사_응집용교반기_원일기계_조달청 3" xfId="5305"/>
    <cellStyle name="_중부지역본부(2006년)_기준_1. 기계환경분야(0709)_1. 기계환경분야(제조)_공사_응집용교반기_원일기계_조달청 4" xfId="5306"/>
    <cellStyle name="_중부지역본부(2006년)_기준_1. 기계환경분야(0709)_1. 기계환경분야(제조)_공사_응집용교반기_원일기계_조달청 5" xfId="5307"/>
    <cellStyle name="_중부지역본부(2006년)_기준_1. 기계환경분야(0709)_1. 기계환경분야(제조)_공사_응집용교반기_원일기계_조달청 6" xfId="5308"/>
    <cellStyle name="_중부지역본부(2006년)_기준_1. 기계환경분야(0709)_1. 기계환경분야(제조)_공사_응집용교반기_원일기계_조달청 7" xfId="5309"/>
    <cellStyle name="_중부지역본부(2006년)_기준_1. 기계환경분야(0709)_1. 기계환경분야(제조)_공사_응집용교반기_원일기계_조달청 8" xfId="5310"/>
    <cellStyle name="_중부지역본부(2006년)_기준_1. 기계환경분야(0709)_1. 기계환경분야(제조)_공사_응집용교반기_원일기계_조달청 9" xfId="5311"/>
    <cellStyle name="_중부지역본부(2006년)_기준_1. 기계환경분야(0709)_1. 기계환경분야(제조)_공사_응집용교반기_원일기계_조달청_설치원가" xfId="5312"/>
    <cellStyle name="_중부지역본부(2006년)_기준_1. 기계환경분야(0709)_1. 기계환경분야(제조)_공사_응집용교반기_원일기계_조달청_설치원가 10" xfId="5313"/>
    <cellStyle name="_중부지역본부(2006년)_기준_1. 기계환경분야(0709)_1. 기계환경분야(제조)_공사_응집용교반기_원일기계_조달청_설치원가 2" xfId="5314"/>
    <cellStyle name="_중부지역본부(2006년)_기준_1. 기계환경분야(0709)_1. 기계환경분야(제조)_공사_응집용교반기_원일기계_조달청_설치원가 3" xfId="5315"/>
    <cellStyle name="_중부지역본부(2006년)_기준_1. 기계환경분야(0709)_1. 기계환경분야(제조)_공사_응집용교반기_원일기계_조달청_설치원가 4" xfId="5316"/>
    <cellStyle name="_중부지역본부(2006년)_기준_1. 기계환경분야(0709)_1. 기계환경분야(제조)_공사_응집용교반기_원일기계_조달청_설치원가 5" xfId="5317"/>
    <cellStyle name="_중부지역본부(2006년)_기준_1. 기계환경분야(0709)_1. 기계환경분야(제조)_공사_응집용교반기_원일기계_조달청_설치원가 6" xfId="5318"/>
    <cellStyle name="_중부지역본부(2006년)_기준_1. 기계환경분야(0709)_1. 기계환경분야(제조)_공사_응집용교반기_원일기계_조달청_설치원가 7" xfId="5319"/>
    <cellStyle name="_중부지역본부(2006년)_기준_1. 기계환경분야(0709)_1. 기계환경분야(제조)_공사_응집용교반기_원일기계_조달청_설치원가 8" xfId="5320"/>
    <cellStyle name="_중부지역본부(2006년)_기준_1. 기계환경분야(0709)_1. 기계환경분야(제조)_공사_응집용교반기_원일기계_조달청_설치원가 9" xfId="5321"/>
    <cellStyle name="_중부지역본부(2006년)_기준_1. 기계환경분야(0709)_1. 기계환경분야(제조)_공사_응집용교반기_원일기계_조달청_설치원가_청소년 승마운동 효과 측정 및 적정 프로그램 설계 연구용역" xfId="5322"/>
    <cellStyle name="_중부지역본부(2006년)_기준_1. 기계환경분야(0709)_1. 기계환경분야(제조)_공사_응집용교반기_원일기계_조달청_설치원가_한국경마의 질적도약을 위한 해외목장사업 타당성 조사 및 사업계획 수립 용역" xfId="5323"/>
    <cellStyle name="_중부지역본부(2006년)_기준_1. 기계환경분야(0709)_1. 기계환경분야(제조)_공사_응집용교반기_원일기계_조달청_설치원가_해외농업개발 농산물 물류 조사_한국농어촌공사" xfId="5324"/>
    <cellStyle name="_중부지역본부(2006년)_기준_1. 기계환경분야(0709)_1. 기계환경분야(제조)_공사_응집용교반기_원일기계_조달청_청소년 승마운동 효과 측정 및 적정 프로그램 설계 연구용역" xfId="5325"/>
    <cellStyle name="_중부지역본부(2006년)_기준_1. 기계환경분야(0709)_1. 기계환경분야(제조)_공사_응집용교반기_원일기계_조달청_한국경마의 질적도약을 위한 해외목장사업 타당성 조사 및 사업계획 수립 용역" xfId="5326"/>
    <cellStyle name="_중부지역본부(2006년)_기준_1. 기계환경분야(0709)_1. 기계환경분야(제조)_공사_응집용교반기_원일기계_조달청_해외농업개발 농산물 물류 조사_한국농어촌공사" xfId="5327"/>
    <cellStyle name="_중부지역본부(2006년)_기준_1. 기계환경분야(0709)_1. 기계환경분야(제조)_청소년 승마운동 효과 측정 및 적정 프로그램 설계 연구용역" xfId="5328"/>
    <cellStyle name="_중부지역본부(2006년)_기준_1. 기계환경분야(0709)_1. 기계환경분야(제조)_한국경마의 질적도약을 위한 해외목장사업 타당성 조사 및 사업계획 수립 용역" xfId="5329"/>
    <cellStyle name="_중부지역본부(2006년)_기준_1. 기계환경분야(0709)_1. 기계환경분야(제조)_해외농업개발 농산물 물류 조사_한국농어촌공사" xfId="5330"/>
    <cellStyle name="_중부지역본부(2006년)_기준_1. 기계환경분야(0709)_공사_응집용교반기_원일기계_조달청" xfId="5331"/>
    <cellStyle name="_중부지역본부(2006년)_기준_1. 기계환경분야(0709)_공사_응집용교반기_원일기계_조달청 10" xfId="5332"/>
    <cellStyle name="_중부지역본부(2006년)_기준_1. 기계환경분야(0709)_공사_응집용교반기_원일기계_조달청 2" xfId="5333"/>
    <cellStyle name="_중부지역본부(2006년)_기준_1. 기계환경분야(0709)_공사_응집용교반기_원일기계_조달청 3" xfId="5334"/>
    <cellStyle name="_중부지역본부(2006년)_기준_1. 기계환경분야(0709)_공사_응집용교반기_원일기계_조달청 4" xfId="5335"/>
    <cellStyle name="_중부지역본부(2006년)_기준_1. 기계환경분야(0709)_공사_응집용교반기_원일기계_조달청 5" xfId="5336"/>
    <cellStyle name="_중부지역본부(2006년)_기준_1. 기계환경분야(0709)_공사_응집용교반기_원일기계_조달청 6" xfId="5337"/>
    <cellStyle name="_중부지역본부(2006년)_기준_1. 기계환경분야(0709)_공사_응집용교반기_원일기계_조달청 7" xfId="5338"/>
    <cellStyle name="_중부지역본부(2006년)_기준_1. 기계환경분야(0709)_공사_응집용교반기_원일기계_조달청 8" xfId="5339"/>
    <cellStyle name="_중부지역본부(2006년)_기준_1. 기계환경분야(0709)_공사_응집용교반기_원일기계_조달청 9" xfId="5340"/>
    <cellStyle name="_중부지역본부(2006년)_기준_1. 기계환경분야(0709)_공사_응집용교반기_원일기계_조달청_설치원가" xfId="5341"/>
    <cellStyle name="_중부지역본부(2006년)_기준_1. 기계환경분야(0709)_공사_응집용교반기_원일기계_조달청_설치원가 10" xfId="5342"/>
    <cellStyle name="_중부지역본부(2006년)_기준_1. 기계환경분야(0709)_공사_응집용교반기_원일기계_조달청_설치원가 2" xfId="5343"/>
    <cellStyle name="_중부지역본부(2006년)_기준_1. 기계환경분야(0709)_공사_응집용교반기_원일기계_조달청_설치원가 3" xfId="5344"/>
    <cellStyle name="_중부지역본부(2006년)_기준_1. 기계환경분야(0709)_공사_응집용교반기_원일기계_조달청_설치원가 4" xfId="5345"/>
    <cellStyle name="_중부지역본부(2006년)_기준_1. 기계환경분야(0709)_공사_응집용교반기_원일기계_조달청_설치원가 5" xfId="5346"/>
    <cellStyle name="_중부지역본부(2006년)_기준_1. 기계환경분야(0709)_공사_응집용교반기_원일기계_조달청_설치원가 6" xfId="5347"/>
    <cellStyle name="_중부지역본부(2006년)_기준_1. 기계환경분야(0709)_공사_응집용교반기_원일기계_조달청_설치원가 7" xfId="5348"/>
    <cellStyle name="_중부지역본부(2006년)_기준_1. 기계환경분야(0709)_공사_응집용교반기_원일기계_조달청_설치원가 8" xfId="5349"/>
    <cellStyle name="_중부지역본부(2006년)_기준_1. 기계환경분야(0709)_공사_응집용교반기_원일기계_조달청_설치원가 9" xfId="5350"/>
    <cellStyle name="_중부지역본부(2006년)_기준_1. 기계환경분야(0709)_공사_응집용교반기_원일기계_조달청_설치원가_청소년 승마운동 효과 측정 및 적정 프로그램 설계 연구용역" xfId="5351"/>
    <cellStyle name="_중부지역본부(2006년)_기준_1. 기계환경분야(0709)_공사_응집용교반기_원일기계_조달청_설치원가_한국경마의 질적도약을 위한 해외목장사업 타당성 조사 및 사업계획 수립 용역" xfId="5352"/>
    <cellStyle name="_중부지역본부(2006년)_기준_1. 기계환경분야(0709)_공사_응집용교반기_원일기계_조달청_설치원가_해외농업개발 농산물 물류 조사_한국농어촌공사" xfId="5353"/>
    <cellStyle name="_중부지역본부(2006년)_기준_1. 기계환경분야(0709)_공사_응집용교반기_원일기계_조달청_청소년 승마운동 효과 측정 및 적정 프로그램 설계 연구용역" xfId="5354"/>
    <cellStyle name="_중부지역본부(2006년)_기준_1. 기계환경분야(0709)_공사_응집용교반기_원일기계_조달청_한국경마의 질적도약을 위한 해외목장사업 타당성 조사 및 사업계획 수립 용역" xfId="5355"/>
    <cellStyle name="_중부지역본부(2006년)_기준_1. 기계환경분야(0709)_공사_응집용교반기_원일기계_조달청_해외농업개발 농산물 물류 조사_한국농어촌공사" xfId="5356"/>
    <cellStyle name="_중부지역본부(2006년)_기준_1. 기계환경분야(0709)_청소년 승마운동 효과 측정 및 적정 프로그램 설계 연구용역" xfId="5357"/>
    <cellStyle name="_중부지역본부(2006년)_기준_1. 기계환경분야(0709)_한국경마의 질적도약을 위한 해외목장사업 타당성 조사 및 사업계획 수립 용역" xfId="5358"/>
    <cellStyle name="_중부지역본부(2006년)_기준_1. 기계환경분야(0709)_해외농업개발 농산물 물류 조사_한국농어촌공사" xfId="5359"/>
    <cellStyle name="_중부지역본부(2006년)_기준_공사_응집용교반기_원일기계_조달청" xfId="5360"/>
    <cellStyle name="_중부지역본부(2006년)_기준_공사_응집용교반기_원일기계_조달청 10" xfId="5361"/>
    <cellStyle name="_중부지역본부(2006년)_기준_공사_응집용교반기_원일기계_조달청 2" xfId="5362"/>
    <cellStyle name="_중부지역본부(2006년)_기준_공사_응집용교반기_원일기계_조달청 3" xfId="5363"/>
    <cellStyle name="_중부지역본부(2006년)_기준_공사_응집용교반기_원일기계_조달청 4" xfId="5364"/>
    <cellStyle name="_중부지역본부(2006년)_기준_공사_응집용교반기_원일기계_조달청 5" xfId="5365"/>
    <cellStyle name="_중부지역본부(2006년)_기준_공사_응집용교반기_원일기계_조달청 6" xfId="5366"/>
    <cellStyle name="_중부지역본부(2006년)_기준_공사_응집용교반기_원일기계_조달청 7" xfId="5367"/>
    <cellStyle name="_중부지역본부(2006년)_기준_공사_응집용교반기_원일기계_조달청 8" xfId="5368"/>
    <cellStyle name="_중부지역본부(2006년)_기준_공사_응집용교반기_원일기계_조달청 9" xfId="5369"/>
    <cellStyle name="_중부지역본부(2006년)_기준_공사_응집용교반기_원일기계_조달청_설치원가" xfId="5370"/>
    <cellStyle name="_중부지역본부(2006년)_기준_공사_응집용교반기_원일기계_조달청_설치원가 10" xfId="5371"/>
    <cellStyle name="_중부지역본부(2006년)_기준_공사_응집용교반기_원일기계_조달청_설치원가 2" xfId="5372"/>
    <cellStyle name="_중부지역본부(2006년)_기준_공사_응집용교반기_원일기계_조달청_설치원가 3" xfId="5373"/>
    <cellStyle name="_중부지역본부(2006년)_기준_공사_응집용교반기_원일기계_조달청_설치원가 4" xfId="5374"/>
    <cellStyle name="_중부지역본부(2006년)_기준_공사_응집용교반기_원일기계_조달청_설치원가 5" xfId="5375"/>
    <cellStyle name="_중부지역본부(2006년)_기준_공사_응집용교반기_원일기계_조달청_설치원가 6" xfId="5376"/>
    <cellStyle name="_중부지역본부(2006년)_기준_공사_응집용교반기_원일기계_조달청_설치원가 7" xfId="5377"/>
    <cellStyle name="_중부지역본부(2006년)_기준_공사_응집용교반기_원일기계_조달청_설치원가 8" xfId="5378"/>
    <cellStyle name="_중부지역본부(2006년)_기준_공사_응집용교반기_원일기계_조달청_설치원가 9" xfId="5379"/>
    <cellStyle name="_중부지역본부(2006년)_기준_공사_응집용교반기_원일기계_조달청_설치원가_청소년 승마운동 효과 측정 및 적정 프로그램 설계 연구용역" xfId="5380"/>
    <cellStyle name="_중부지역본부(2006년)_기준_공사_응집용교반기_원일기계_조달청_설치원가_한국경마의 질적도약을 위한 해외목장사업 타당성 조사 및 사업계획 수립 용역" xfId="5381"/>
    <cellStyle name="_중부지역본부(2006년)_기준_공사_응집용교반기_원일기계_조달청_설치원가_해외농업개발 농산물 물류 조사_한국농어촌공사" xfId="5382"/>
    <cellStyle name="_중부지역본부(2006년)_기준_공사_응집용교반기_원일기계_조달청_청소년 승마운동 효과 측정 및 적정 프로그램 설계 연구용역" xfId="5383"/>
    <cellStyle name="_중부지역본부(2006년)_기준_공사_응집용교반기_원일기계_조달청_한국경마의 질적도약을 위한 해외목장사업 타당성 조사 및 사업계획 수립 용역" xfId="5384"/>
    <cellStyle name="_중부지역본부(2006년)_기준_공사_응집용교반기_원일기계_조달청_해외농업개발 농산물 물류 조사_한국농어촌공사" xfId="5385"/>
    <cellStyle name="_중부지역본부(2006년)_기준_청소년 승마운동 효과 측정 및 적정 프로그램 설계 연구용역" xfId="5386"/>
    <cellStyle name="_중부지역본부(2006년)_기준_한국경마의 질적도약을 위한 해외목장사업 타당성 조사 및 사업계획 수립 용역" xfId="5387"/>
    <cellStyle name="_중부지역본부(2006년)_기준_해외농업개발 농산물 물류 조사_한국농어촌공사" xfId="5388"/>
    <cellStyle name="_중부지역본부(2006년-051220)" xfId="5389"/>
    <cellStyle name="_중부지역본부(2006년-051220) 10" xfId="5390"/>
    <cellStyle name="_중부지역본부(2006년-051220) 2" xfId="5391"/>
    <cellStyle name="_중부지역본부(2006년-051220) 3" xfId="5392"/>
    <cellStyle name="_중부지역본부(2006년-051220) 4" xfId="5393"/>
    <cellStyle name="_중부지역본부(2006년-051220) 5" xfId="5394"/>
    <cellStyle name="_중부지역본부(2006년-051220) 6" xfId="5395"/>
    <cellStyle name="_중부지역본부(2006년-051220) 7" xfId="5396"/>
    <cellStyle name="_중부지역본부(2006년-051220) 8" xfId="5397"/>
    <cellStyle name="_중부지역본부(2006년-051220) 9" xfId="5398"/>
    <cellStyle name="_중부지역본부(2006년-051220)_1. 기계환경분야(0709)" xfId="5399"/>
    <cellStyle name="_중부지역본부(2006년-051220)_1. 기계환경분야(0709) 10" xfId="5400"/>
    <cellStyle name="_중부지역본부(2006년-051220)_1. 기계환경분야(0709) 2" xfId="5401"/>
    <cellStyle name="_중부지역본부(2006년-051220)_1. 기계환경분야(0709) 3" xfId="5402"/>
    <cellStyle name="_중부지역본부(2006년-051220)_1. 기계환경분야(0709) 4" xfId="5403"/>
    <cellStyle name="_중부지역본부(2006년-051220)_1. 기계환경분야(0709) 5" xfId="5404"/>
    <cellStyle name="_중부지역본부(2006년-051220)_1. 기계환경분야(0709) 6" xfId="5405"/>
    <cellStyle name="_중부지역본부(2006년-051220)_1. 기계환경분야(0709) 7" xfId="5406"/>
    <cellStyle name="_중부지역본부(2006년-051220)_1. 기계환경분야(0709) 8" xfId="5407"/>
    <cellStyle name="_중부지역본부(2006년-051220)_1. 기계환경분야(0709) 9" xfId="5408"/>
    <cellStyle name="_중부지역본부(2006년-051220)_1. 기계환경분야(0709)_1. 기계환경분야(0709)" xfId="5409"/>
    <cellStyle name="_중부지역본부(2006년-051220)_1. 기계환경분야(0709)_1. 기계환경분야(0709) 10" xfId="5410"/>
    <cellStyle name="_중부지역본부(2006년-051220)_1. 기계환경분야(0709)_1. 기계환경분야(0709) 2" xfId="5411"/>
    <cellStyle name="_중부지역본부(2006년-051220)_1. 기계환경분야(0709)_1. 기계환경분야(0709) 3" xfId="5412"/>
    <cellStyle name="_중부지역본부(2006년-051220)_1. 기계환경분야(0709)_1. 기계환경분야(0709) 4" xfId="5413"/>
    <cellStyle name="_중부지역본부(2006년-051220)_1. 기계환경분야(0709)_1. 기계환경분야(0709) 5" xfId="5414"/>
    <cellStyle name="_중부지역본부(2006년-051220)_1. 기계환경분야(0709)_1. 기계환경분야(0709) 6" xfId="5415"/>
    <cellStyle name="_중부지역본부(2006년-051220)_1. 기계환경분야(0709)_1. 기계환경분야(0709) 7" xfId="5416"/>
    <cellStyle name="_중부지역본부(2006년-051220)_1. 기계환경분야(0709)_1. 기계환경분야(0709) 8" xfId="5417"/>
    <cellStyle name="_중부지역본부(2006년-051220)_1. 기계환경분야(0709)_1. 기계환경분야(0709) 9" xfId="5418"/>
    <cellStyle name="_중부지역본부(2006년-051220)_1. 기계환경분야(0709)_1. 기계환경분야(0709)_공사_응집용교반기_원일기계_조달청" xfId="5419"/>
    <cellStyle name="_중부지역본부(2006년-051220)_1. 기계환경분야(0709)_1. 기계환경분야(0709)_공사_응집용교반기_원일기계_조달청 10" xfId="5420"/>
    <cellStyle name="_중부지역본부(2006년-051220)_1. 기계환경분야(0709)_1. 기계환경분야(0709)_공사_응집용교반기_원일기계_조달청 2" xfId="5421"/>
    <cellStyle name="_중부지역본부(2006년-051220)_1. 기계환경분야(0709)_1. 기계환경분야(0709)_공사_응집용교반기_원일기계_조달청 3" xfId="5422"/>
    <cellStyle name="_중부지역본부(2006년-051220)_1. 기계환경분야(0709)_1. 기계환경분야(0709)_공사_응집용교반기_원일기계_조달청 4" xfId="5423"/>
    <cellStyle name="_중부지역본부(2006년-051220)_1. 기계환경분야(0709)_1. 기계환경분야(0709)_공사_응집용교반기_원일기계_조달청 5" xfId="5424"/>
    <cellStyle name="_중부지역본부(2006년-051220)_1. 기계환경분야(0709)_1. 기계환경분야(0709)_공사_응집용교반기_원일기계_조달청 6" xfId="5425"/>
    <cellStyle name="_중부지역본부(2006년-051220)_1. 기계환경분야(0709)_1. 기계환경분야(0709)_공사_응집용교반기_원일기계_조달청 7" xfId="5426"/>
    <cellStyle name="_중부지역본부(2006년-051220)_1. 기계환경분야(0709)_1. 기계환경분야(0709)_공사_응집용교반기_원일기계_조달청 8" xfId="5427"/>
    <cellStyle name="_중부지역본부(2006년-051220)_1. 기계환경분야(0709)_1. 기계환경분야(0709)_공사_응집용교반기_원일기계_조달청 9" xfId="5428"/>
    <cellStyle name="_중부지역본부(2006년-051220)_1. 기계환경분야(0709)_1. 기계환경분야(0709)_공사_응집용교반기_원일기계_조달청_설치원가" xfId="5429"/>
    <cellStyle name="_중부지역본부(2006년-051220)_1. 기계환경분야(0709)_1. 기계환경분야(0709)_공사_응집용교반기_원일기계_조달청_설치원가 10" xfId="5430"/>
    <cellStyle name="_중부지역본부(2006년-051220)_1. 기계환경분야(0709)_1. 기계환경분야(0709)_공사_응집용교반기_원일기계_조달청_설치원가 2" xfId="5431"/>
    <cellStyle name="_중부지역본부(2006년-051220)_1. 기계환경분야(0709)_1. 기계환경분야(0709)_공사_응집용교반기_원일기계_조달청_설치원가 3" xfId="5432"/>
    <cellStyle name="_중부지역본부(2006년-051220)_1. 기계환경분야(0709)_1. 기계환경분야(0709)_공사_응집용교반기_원일기계_조달청_설치원가 4" xfId="5433"/>
    <cellStyle name="_중부지역본부(2006년-051220)_1. 기계환경분야(0709)_1. 기계환경분야(0709)_공사_응집용교반기_원일기계_조달청_설치원가 5" xfId="5434"/>
    <cellStyle name="_중부지역본부(2006년-051220)_1. 기계환경분야(0709)_1. 기계환경분야(0709)_공사_응집용교반기_원일기계_조달청_설치원가 6" xfId="5435"/>
    <cellStyle name="_중부지역본부(2006년-051220)_1. 기계환경분야(0709)_1. 기계환경분야(0709)_공사_응집용교반기_원일기계_조달청_설치원가 7" xfId="5436"/>
    <cellStyle name="_중부지역본부(2006년-051220)_1. 기계환경분야(0709)_1. 기계환경분야(0709)_공사_응집용교반기_원일기계_조달청_설치원가 8" xfId="5437"/>
    <cellStyle name="_중부지역본부(2006년-051220)_1. 기계환경분야(0709)_1. 기계환경분야(0709)_공사_응집용교반기_원일기계_조달청_설치원가 9" xfId="5438"/>
    <cellStyle name="_중부지역본부(2006년-051220)_1. 기계환경분야(0709)_1. 기계환경분야(0709)_공사_응집용교반기_원일기계_조달청_설치원가_청소년 승마운동 효과 측정 및 적정 프로그램 설계 연구용역" xfId="5439"/>
    <cellStyle name="_중부지역본부(2006년-051220)_1. 기계환경분야(0709)_1. 기계환경분야(0709)_공사_응집용교반기_원일기계_조달청_설치원가_한국경마의 질적도약을 위한 해외목장사업 타당성 조사 및 사업계획 수립 용역" xfId="5440"/>
    <cellStyle name="_중부지역본부(2006년-051220)_1. 기계환경분야(0709)_1. 기계환경분야(0709)_공사_응집용교반기_원일기계_조달청_설치원가_해외농업개발 농산물 물류 조사_한국농어촌공사" xfId="5441"/>
    <cellStyle name="_중부지역본부(2006년-051220)_1. 기계환경분야(0709)_1. 기계환경분야(0709)_공사_응집용교반기_원일기계_조달청_청소년 승마운동 효과 측정 및 적정 프로그램 설계 연구용역" xfId="5442"/>
    <cellStyle name="_중부지역본부(2006년-051220)_1. 기계환경분야(0709)_1. 기계환경분야(0709)_공사_응집용교반기_원일기계_조달청_한국경마의 질적도약을 위한 해외목장사업 타당성 조사 및 사업계획 수립 용역" xfId="5443"/>
    <cellStyle name="_중부지역본부(2006년-051220)_1. 기계환경분야(0709)_1. 기계환경분야(0709)_공사_응집용교반기_원일기계_조달청_해외농업개발 농산물 물류 조사_한국농어촌공사" xfId="5444"/>
    <cellStyle name="_중부지역본부(2006년-051220)_1. 기계환경분야(0709)_1. 기계환경분야(0709)_청소년 승마운동 효과 측정 및 적정 프로그램 설계 연구용역" xfId="5445"/>
    <cellStyle name="_중부지역본부(2006년-051220)_1. 기계환경분야(0709)_1. 기계환경분야(0709)_한국경마의 질적도약을 위한 해외목장사업 타당성 조사 및 사업계획 수립 용역" xfId="5446"/>
    <cellStyle name="_중부지역본부(2006년-051220)_1. 기계환경분야(0709)_1. 기계환경분야(0709)_해외농업개발 농산물 물류 조사_한국농어촌공사" xfId="5447"/>
    <cellStyle name="_중부지역본부(2006년-051220)_1. 기계환경분야(0709)_1. 기계환경분야(제조)" xfId="5448"/>
    <cellStyle name="_중부지역본부(2006년-051220)_1. 기계환경분야(0709)_1. 기계환경분야(제조) 10" xfId="5449"/>
    <cellStyle name="_중부지역본부(2006년-051220)_1. 기계환경분야(0709)_1. 기계환경분야(제조) 2" xfId="5450"/>
    <cellStyle name="_중부지역본부(2006년-051220)_1. 기계환경분야(0709)_1. 기계환경분야(제조) 3" xfId="5451"/>
    <cellStyle name="_중부지역본부(2006년-051220)_1. 기계환경분야(0709)_1. 기계환경분야(제조) 4" xfId="5452"/>
    <cellStyle name="_중부지역본부(2006년-051220)_1. 기계환경분야(0709)_1. 기계환경분야(제조) 5" xfId="5453"/>
    <cellStyle name="_중부지역본부(2006년-051220)_1. 기계환경분야(0709)_1. 기계환경분야(제조) 6" xfId="5454"/>
    <cellStyle name="_중부지역본부(2006년-051220)_1. 기계환경분야(0709)_1. 기계환경분야(제조) 7" xfId="5455"/>
    <cellStyle name="_중부지역본부(2006년-051220)_1. 기계환경분야(0709)_1. 기계환경분야(제조) 8" xfId="5456"/>
    <cellStyle name="_중부지역본부(2006년-051220)_1. 기계환경분야(0709)_1. 기계환경분야(제조) 9" xfId="5457"/>
    <cellStyle name="_중부지역본부(2006년-051220)_1. 기계환경분야(0709)_1. 기계환경분야(제조)_공사_응집용교반기_원일기계_조달청" xfId="5458"/>
    <cellStyle name="_중부지역본부(2006년-051220)_1. 기계환경분야(0709)_1. 기계환경분야(제조)_공사_응집용교반기_원일기계_조달청 10" xfId="5459"/>
    <cellStyle name="_중부지역본부(2006년-051220)_1. 기계환경분야(0709)_1. 기계환경분야(제조)_공사_응집용교반기_원일기계_조달청 2" xfId="5460"/>
    <cellStyle name="_중부지역본부(2006년-051220)_1. 기계환경분야(0709)_1. 기계환경분야(제조)_공사_응집용교반기_원일기계_조달청 3" xfId="5461"/>
    <cellStyle name="_중부지역본부(2006년-051220)_1. 기계환경분야(0709)_1. 기계환경분야(제조)_공사_응집용교반기_원일기계_조달청 4" xfId="5462"/>
    <cellStyle name="_중부지역본부(2006년-051220)_1. 기계환경분야(0709)_1. 기계환경분야(제조)_공사_응집용교반기_원일기계_조달청 5" xfId="5463"/>
    <cellStyle name="_중부지역본부(2006년-051220)_1. 기계환경분야(0709)_1. 기계환경분야(제조)_공사_응집용교반기_원일기계_조달청 6" xfId="5464"/>
    <cellStyle name="_중부지역본부(2006년-051220)_1. 기계환경분야(0709)_1. 기계환경분야(제조)_공사_응집용교반기_원일기계_조달청 7" xfId="5465"/>
    <cellStyle name="_중부지역본부(2006년-051220)_1. 기계환경분야(0709)_1. 기계환경분야(제조)_공사_응집용교반기_원일기계_조달청 8" xfId="5466"/>
    <cellStyle name="_중부지역본부(2006년-051220)_1. 기계환경분야(0709)_1. 기계환경분야(제조)_공사_응집용교반기_원일기계_조달청 9" xfId="5467"/>
    <cellStyle name="_중부지역본부(2006년-051220)_1. 기계환경분야(0709)_1. 기계환경분야(제조)_공사_응집용교반기_원일기계_조달청_설치원가" xfId="5468"/>
    <cellStyle name="_중부지역본부(2006년-051220)_1. 기계환경분야(0709)_1. 기계환경분야(제조)_공사_응집용교반기_원일기계_조달청_설치원가 10" xfId="5469"/>
    <cellStyle name="_중부지역본부(2006년-051220)_1. 기계환경분야(0709)_1. 기계환경분야(제조)_공사_응집용교반기_원일기계_조달청_설치원가 2" xfId="5470"/>
    <cellStyle name="_중부지역본부(2006년-051220)_1. 기계환경분야(0709)_1. 기계환경분야(제조)_공사_응집용교반기_원일기계_조달청_설치원가 3" xfId="5471"/>
    <cellStyle name="_중부지역본부(2006년-051220)_1. 기계환경분야(0709)_1. 기계환경분야(제조)_공사_응집용교반기_원일기계_조달청_설치원가 4" xfId="5472"/>
    <cellStyle name="_중부지역본부(2006년-051220)_1. 기계환경분야(0709)_1. 기계환경분야(제조)_공사_응집용교반기_원일기계_조달청_설치원가 5" xfId="5473"/>
    <cellStyle name="_중부지역본부(2006년-051220)_1. 기계환경분야(0709)_1. 기계환경분야(제조)_공사_응집용교반기_원일기계_조달청_설치원가 6" xfId="5474"/>
    <cellStyle name="_중부지역본부(2006년-051220)_1. 기계환경분야(0709)_1. 기계환경분야(제조)_공사_응집용교반기_원일기계_조달청_설치원가 7" xfId="5475"/>
    <cellStyle name="_중부지역본부(2006년-051220)_1. 기계환경분야(0709)_1. 기계환경분야(제조)_공사_응집용교반기_원일기계_조달청_설치원가 8" xfId="5476"/>
    <cellStyle name="_중부지역본부(2006년-051220)_1. 기계환경분야(0709)_1. 기계환경분야(제조)_공사_응집용교반기_원일기계_조달청_설치원가 9" xfId="5477"/>
    <cellStyle name="_중부지역본부(2006년-051220)_1. 기계환경분야(0709)_1. 기계환경분야(제조)_공사_응집용교반기_원일기계_조달청_설치원가_청소년 승마운동 효과 측정 및 적정 프로그램 설계 연구용역" xfId="5478"/>
    <cellStyle name="_중부지역본부(2006년-051220)_1. 기계환경분야(0709)_1. 기계환경분야(제조)_공사_응집용교반기_원일기계_조달청_설치원가_한국경마의 질적도약을 위한 해외목장사업 타당성 조사 및 사업계획 수립 용역" xfId="5479"/>
    <cellStyle name="_중부지역본부(2006년-051220)_1. 기계환경분야(0709)_1. 기계환경분야(제조)_공사_응집용교반기_원일기계_조달청_설치원가_해외농업개발 농산물 물류 조사_한국농어촌공사" xfId="5480"/>
    <cellStyle name="_중부지역본부(2006년-051220)_1. 기계환경분야(0709)_1. 기계환경분야(제조)_공사_응집용교반기_원일기계_조달청_청소년 승마운동 효과 측정 및 적정 프로그램 설계 연구용역" xfId="5481"/>
    <cellStyle name="_중부지역본부(2006년-051220)_1. 기계환경분야(0709)_1. 기계환경분야(제조)_공사_응집용교반기_원일기계_조달청_한국경마의 질적도약을 위한 해외목장사업 타당성 조사 및 사업계획 수립 용역" xfId="5482"/>
    <cellStyle name="_중부지역본부(2006년-051220)_1. 기계환경분야(0709)_1. 기계환경분야(제조)_공사_응집용교반기_원일기계_조달청_해외농업개발 농산물 물류 조사_한국농어촌공사" xfId="5483"/>
    <cellStyle name="_중부지역본부(2006년-051220)_1. 기계환경분야(0709)_1. 기계환경분야(제조)_청소년 승마운동 효과 측정 및 적정 프로그램 설계 연구용역" xfId="5484"/>
    <cellStyle name="_중부지역본부(2006년-051220)_1. 기계환경분야(0709)_1. 기계환경분야(제조)_한국경마의 질적도약을 위한 해외목장사업 타당성 조사 및 사업계획 수립 용역" xfId="5485"/>
    <cellStyle name="_중부지역본부(2006년-051220)_1. 기계환경분야(0709)_1. 기계환경분야(제조)_해외농업개발 농산물 물류 조사_한국농어촌공사" xfId="5486"/>
    <cellStyle name="_중부지역본부(2006년-051220)_1. 기계환경분야(0709)_공사_응집용교반기_원일기계_조달청" xfId="5487"/>
    <cellStyle name="_중부지역본부(2006년-051220)_1. 기계환경분야(0709)_공사_응집용교반기_원일기계_조달청 10" xfId="5488"/>
    <cellStyle name="_중부지역본부(2006년-051220)_1. 기계환경분야(0709)_공사_응집용교반기_원일기계_조달청 2" xfId="5489"/>
    <cellStyle name="_중부지역본부(2006년-051220)_1. 기계환경분야(0709)_공사_응집용교반기_원일기계_조달청 3" xfId="5490"/>
    <cellStyle name="_중부지역본부(2006년-051220)_1. 기계환경분야(0709)_공사_응집용교반기_원일기계_조달청 4" xfId="5491"/>
    <cellStyle name="_중부지역본부(2006년-051220)_1. 기계환경분야(0709)_공사_응집용교반기_원일기계_조달청 5" xfId="5492"/>
    <cellStyle name="_중부지역본부(2006년-051220)_1. 기계환경분야(0709)_공사_응집용교반기_원일기계_조달청 6" xfId="5493"/>
    <cellStyle name="_중부지역본부(2006년-051220)_1. 기계환경분야(0709)_공사_응집용교반기_원일기계_조달청 7" xfId="5494"/>
    <cellStyle name="_중부지역본부(2006년-051220)_1. 기계환경분야(0709)_공사_응집용교반기_원일기계_조달청 8" xfId="5495"/>
    <cellStyle name="_중부지역본부(2006년-051220)_1. 기계환경분야(0709)_공사_응집용교반기_원일기계_조달청 9" xfId="5496"/>
    <cellStyle name="_중부지역본부(2006년-051220)_1. 기계환경분야(0709)_공사_응집용교반기_원일기계_조달청_설치원가" xfId="5497"/>
    <cellStyle name="_중부지역본부(2006년-051220)_1. 기계환경분야(0709)_공사_응집용교반기_원일기계_조달청_설치원가 10" xfId="5498"/>
    <cellStyle name="_중부지역본부(2006년-051220)_1. 기계환경분야(0709)_공사_응집용교반기_원일기계_조달청_설치원가 2" xfId="5499"/>
    <cellStyle name="_중부지역본부(2006년-051220)_1. 기계환경분야(0709)_공사_응집용교반기_원일기계_조달청_설치원가 3" xfId="5500"/>
    <cellStyle name="_중부지역본부(2006년-051220)_1. 기계환경분야(0709)_공사_응집용교반기_원일기계_조달청_설치원가 4" xfId="5501"/>
    <cellStyle name="_중부지역본부(2006년-051220)_1. 기계환경분야(0709)_공사_응집용교반기_원일기계_조달청_설치원가 5" xfId="5502"/>
    <cellStyle name="_중부지역본부(2006년-051220)_1. 기계환경분야(0709)_공사_응집용교반기_원일기계_조달청_설치원가 6" xfId="5503"/>
    <cellStyle name="_중부지역본부(2006년-051220)_1. 기계환경분야(0709)_공사_응집용교반기_원일기계_조달청_설치원가 7" xfId="5504"/>
    <cellStyle name="_중부지역본부(2006년-051220)_1. 기계환경분야(0709)_공사_응집용교반기_원일기계_조달청_설치원가 8" xfId="5505"/>
    <cellStyle name="_중부지역본부(2006년-051220)_1. 기계환경분야(0709)_공사_응집용교반기_원일기계_조달청_설치원가 9" xfId="5506"/>
    <cellStyle name="_중부지역본부(2006년-051220)_1. 기계환경분야(0709)_공사_응집용교반기_원일기계_조달청_설치원가_청소년 승마운동 효과 측정 및 적정 프로그램 설계 연구용역" xfId="5507"/>
    <cellStyle name="_중부지역본부(2006년-051220)_1. 기계환경분야(0709)_공사_응집용교반기_원일기계_조달청_설치원가_한국경마의 질적도약을 위한 해외목장사업 타당성 조사 및 사업계획 수립 용역" xfId="5508"/>
    <cellStyle name="_중부지역본부(2006년-051220)_1. 기계환경분야(0709)_공사_응집용교반기_원일기계_조달청_설치원가_해외농업개발 농산물 물류 조사_한국농어촌공사" xfId="5509"/>
    <cellStyle name="_중부지역본부(2006년-051220)_1. 기계환경분야(0709)_공사_응집용교반기_원일기계_조달청_청소년 승마운동 효과 측정 및 적정 프로그램 설계 연구용역" xfId="5510"/>
    <cellStyle name="_중부지역본부(2006년-051220)_1. 기계환경분야(0709)_공사_응집용교반기_원일기계_조달청_한국경마의 질적도약을 위한 해외목장사업 타당성 조사 및 사업계획 수립 용역" xfId="5511"/>
    <cellStyle name="_중부지역본부(2006년-051220)_1. 기계환경분야(0709)_공사_응집용교반기_원일기계_조달청_해외농업개발 농산물 물류 조사_한국농어촌공사" xfId="5512"/>
    <cellStyle name="_중부지역본부(2006년-051220)_1. 기계환경분야(0709)_청소년 승마운동 효과 측정 및 적정 프로그램 설계 연구용역" xfId="5513"/>
    <cellStyle name="_중부지역본부(2006년-051220)_1. 기계환경분야(0709)_한국경마의 질적도약을 위한 해외목장사업 타당성 조사 및 사업계획 수립 용역" xfId="5514"/>
    <cellStyle name="_중부지역본부(2006년-051220)_1. 기계환경분야(0709)_해외농업개발 농산물 물류 조사_한국농어촌공사" xfId="5515"/>
    <cellStyle name="_중부지역본부(2006년-051220)_공사_응집용교반기_원일기계_조달청" xfId="5516"/>
    <cellStyle name="_중부지역본부(2006년-051220)_공사_응집용교반기_원일기계_조달청 10" xfId="5517"/>
    <cellStyle name="_중부지역본부(2006년-051220)_공사_응집용교반기_원일기계_조달청 2" xfId="5518"/>
    <cellStyle name="_중부지역본부(2006년-051220)_공사_응집용교반기_원일기계_조달청 3" xfId="5519"/>
    <cellStyle name="_중부지역본부(2006년-051220)_공사_응집용교반기_원일기계_조달청 4" xfId="5520"/>
    <cellStyle name="_중부지역본부(2006년-051220)_공사_응집용교반기_원일기계_조달청 5" xfId="5521"/>
    <cellStyle name="_중부지역본부(2006년-051220)_공사_응집용교반기_원일기계_조달청 6" xfId="5522"/>
    <cellStyle name="_중부지역본부(2006년-051220)_공사_응집용교반기_원일기계_조달청 7" xfId="5523"/>
    <cellStyle name="_중부지역본부(2006년-051220)_공사_응집용교반기_원일기계_조달청 8" xfId="5524"/>
    <cellStyle name="_중부지역본부(2006년-051220)_공사_응집용교반기_원일기계_조달청 9" xfId="5525"/>
    <cellStyle name="_중부지역본부(2006년-051220)_공사_응집용교반기_원일기계_조달청_설치원가" xfId="5526"/>
    <cellStyle name="_중부지역본부(2006년-051220)_공사_응집용교반기_원일기계_조달청_설치원가 10" xfId="5527"/>
    <cellStyle name="_중부지역본부(2006년-051220)_공사_응집용교반기_원일기계_조달청_설치원가 2" xfId="5528"/>
    <cellStyle name="_중부지역본부(2006년-051220)_공사_응집용교반기_원일기계_조달청_설치원가 3" xfId="5529"/>
    <cellStyle name="_중부지역본부(2006년-051220)_공사_응집용교반기_원일기계_조달청_설치원가 4" xfId="5530"/>
    <cellStyle name="_중부지역본부(2006년-051220)_공사_응집용교반기_원일기계_조달청_설치원가 5" xfId="5531"/>
    <cellStyle name="_중부지역본부(2006년-051220)_공사_응집용교반기_원일기계_조달청_설치원가 6" xfId="5532"/>
    <cellStyle name="_중부지역본부(2006년-051220)_공사_응집용교반기_원일기계_조달청_설치원가 7" xfId="5533"/>
    <cellStyle name="_중부지역본부(2006년-051220)_공사_응집용교반기_원일기계_조달청_설치원가 8" xfId="5534"/>
    <cellStyle name="_중부지역본부(2006년-051220)_공사_응집용교반기_원일기계_조달청_설치원가 9" xfId="5535"/>
    <cellStyle name="_중부지역본부(2006년-051220)_공사_응집용교반기_원일기계_조달청_설치원가_청소년 승마운동 효과 측정 및 적정 프로그램 설계 연구용역" xfId="5536"/>
    <cellStyle name="_중부지역본부(2006년-051220)_공사_응집용교반기_원일기계_조달청_설치원가_한국경마의 질적도약을 위한 해외목장사업 타당성 조사 및 사업계획 수립 용역" xfId="5537"/>
    <cellStyle name="_중부지역본부(2006년-051220)_공사_응집용교반기_원일기계_조달청_설치원가_해외농업개발 농산물 물류 조사_한국농어촌공사" xfId="5538"/>
    <cellStyle name="_중부지역본부(2006년-051220)_공사_응집용교반기_원일기계_조달청_청소년 승마운동 효과 측정 및 적정 프로그램 설계 연구용역" xfId="5539"/>
    <cellStyle name="_중부지역본부(2006년-051220)_공사_응집용교반기_원일기계_조달청_한국경마의 질적도약을 위한 해외목장사업 타당성 조사 및 사업계획 수립 용역" xfId="5540"/>
    <cellStyle name="_중부지역본부(2006년-051220)_공사_응집용교반기_원일기계_조달청_해외농업개발 농산물 물류 조사_한국농어촌공사" xfId="5541"/>
    <cellStyle name="_중부지역본부(2006년-051220)_청소년 승마운동 효과 측정 및 적정 프로그램 설계 연구용역" xfId="5542"/>
    <cellStyle name="_중부지역본부(2006년-051220)_한국경마의 질적도약을 위한 해외목장사업 타당성 조사 및 사업계획 수립 용역" xfId="5543"/>
    <cellStyle name="_중부지역본부(2006년-051220)_해외농업개발 농산물 물류 조사_한국농어촌공사" xfId="5544"/>
    <cellStyle name="_중부지역본부(2006년-051228)" xfId="5545"/>
    <cellStyle name="_중부지역본부(2006년-051228) 10" xfId="5546"/>
    <cellStyle name="_중부지역본부(2006년-051228) 2" xfId="5547"/>
    <cellStyle name="_중부지역본부(2006년-051228) 3" xfId="5548"/>
    <cellStyle name="_중부지역본부(2006년-051228) 4" xfId="5549"/>
    <cellStyle name="_중부지역본부(2006년-051228) 5" xfId="5550"/>
    <cellStyle name="_중부지역본부(2006년-051228) 6" xfId="5551"/>
    <cellStyle name="_중부지역본부(2006년-051228) 7" xfId="5552"/>
    <cellStyle name="_중부지역본부(2006년-051228) 8" xfId="5553"/>
    <cellStyle name="_중부지역본부(2006년-051228) 9" xfId="5554"/>
    <cellStyle name="_중부지역본부(2006년-051228)_1. 기계환경분야(0709)" xfId="5555"/>
    <cellStyle name="_중부지역본부(2006년-051228)_1. 기계환경분야(0709) 10" xfId="5556"/>
    <cellStyle name="_중부지역본부(2006년-051228)_1. 기계환경분야(0709) 2" xfId="5557"/>
    <cellStyle name="_중부지역본부(2006년-051228)_1. 기계환경분야(0709) 3" xfId="5558"/>
    <cellStyle name="_중부지역본부(2006년-051228)_1. 기계환경분야(0709) 4" xfId="5559"/>
    <cellStyle name="_중부지역본부(2006년-051228)_1. 기계환경분야(0709) 5" xfId="5560"/>
    <cellStyle name="_중부지역본부(2006년-051228)_1. 기계환경분야(0709) 6" xfId="5561"/>
    <cellStyle name="_중부지역본부(2006년-051228)_1. 기계환경분야(0709) 7" xfId="5562"/>
    <cellStyle name="_중부지역본부(2006년-051228)_1. 기계환경분야(0709) 8" xfId="5563"/>
    <cellStyle name="_중부지역본부(2006년-051228)_1. 기계환경분야(0709) 9" xfId="5564"/>
    <cellStyle name="_중부지역본부(2006년-051228)_1. 기계환경분야(0709)_1. 기계환경분야(0709)" xfId="5565"/>
    <cellStyle name="_중부지역본부(2006년-051228)_1. 기계환경분야(0709)_1. 기계환경분야(0709) 10" xfId="5566"/>
    <cellStyle name="_중부지역본부(2006년-051228)_1. 기계환경분야(0709)_1. 기계환경분야(0709) 2" xfId="5567"/>
    <cellStyle name="_중부지역본부(2006년-051228)_1. 기계환경분야(0709)_1. 기계환경분야(0709) 3" xfId="5568"/>
    <cellStyle name="_중부지역본부(2006년-051228)_1. 기계환경분야(0709)_1. 기계환경분야(0709) 4" xfId="5569"/>
    <cellStyle name="_중부지역본부(2006년-051228)_1. 기계환경분야(0709)_1. 기계환경분야(0709) 5" xfId="5570"/>
    <cellStyle name="_중부지역본부(2006년-051228)_1. 기계환경분야(0709)_1. 기계환경분야(0709) 6" xfId="5571"/>
    <cellStyle name="_중부지역본부(2006년-051228)_1. 기계환경분야(0709)_1. 기계환경분야(0709) 7" xfId="5572"/>
    <cellStyle name="_중부지역본부(2006년-051228)_1. 기계환경분야(0709)_1. 기계환경분야(0709) 8" xfId="5573"/>
    <cellStyle name="_중부지역본부(2006년-051228)_1. 기계환경분야(0709)_1. 기계환경분야(0709) 9" xfId="5574"/>
    <cellStyle name="_중부지역본부(2006년-051228)_1. 기계환경분야(0709)_1. 기계환경분야(0709)_공사_응집용교반기_원일기계_조달청" xfId="5575"/>
    <cellStyle name="_중부지역본부(2006년-051228)_1. 기계환경분야(0709)_1. 기계환경분야(0709)_공사_응집용교반기_원일기계_조달청 10" xfId="5576"/>
    <cellStyle name="_중부지역본부(2006년-051228)_1. 기계환경분야(0709)_1. 기계환경분야(0709)_공사_응집용교반기_원일기계_조달청 2" xfId="5577"/>
    <cellStyle name="_중부지역본부(2006년-051228)_1. 기계환경분야(0709)_1. 기계환경분야(0709)_공사_응집용교반기_원일기계_조달청 3" xfId="5578"/>
    <cellStyle name="_중부지역본부(2006년-051228)_1. 기계환경분야(0709)_1. 기계환경분야(0709)_공사_응집용교반기_원일기계_조달청 4" xfId="5579"/>
    <cellStyle name="_중부지역본부(2006년-051228)_1. 기계환경분야(0709)_1. 기계환경분야(0709)_공사_응집용교반기_원일기계_조달청 5" xfId="5580"/>
    <cellStyle name="_중부지역본부(2006년-051228)_1. 기계환경분야(0709)_1. 기계환경분야(0709)_공사_응집용교반기_원일기계_조달청 6" xfId="5581"/>
    <cellStyle name="_중부지역본부(2006년-051228)_1. 기계환경분야(0709)_1. 기계환경분야(0709)_공사_응집용교반기_원일기계_조달청 7" xfId="5582"/>
    <cellStyle name="_중부지역본부(2006년-051228)_1. 기계환경분야(0709)_1. 기계환경분야(0709)_공사_응집용교반기_원일기계_조달청 8" xfId="5583"/>
    <cellStyle name="_중부지역본부(2006년-051228)_1. 기계환경분야(0709)_1. 기계환경분야(0709)_공사_응집용교반기_원일기계_조달청 9" xfId="5584"/>
    <cellStyle name="_중부지역본부(2006년-051228)_1. 기계환경분야(0709)_1. 기계환경분야(0709)_공사_응집용교반기_원일기계_조달청_설치원가" xfId="5585"/>
    <cellStyle name="_중부지역본부(2006년-051228)_1. 기계환경분야(0709)_1. 기계환경분야(0709)_공사_응집용교반기_원일기계_조달청_설치원가 10" xfId="5586"/>
    <cellStyle name="_중부지역본부(2006년-051228)_1. 기계환경분야(0709)_1. 기계환경분야(0709)_공사_응집용교반기_원일기계_조달청_설치원가 2" xfId="5587"/>
    <cellStyle name="_중부지역본부(2006년-051228)_1. 기계환경분야(0709)_1. 기계환경분야(0709)_공사_응집용교반기_원일기계_조달청_설치원가 3" xfId="5588"/>
    <cellStyle name="_중부지역본부(2006년-051228)_1. 기계환경분야(0709)_1. 기계환경분야(0709)_공사_응집용교반기_원일기계_조달청_설치원가 4" xfId="5589"/>
    <cellStyle name="_중부지역본부(2006년-051228)_1. 기계환경분야(0709)_1. 기계환경분야(0709)_공사_응집용교반기_원일기계_조달청_설치원가 5" xfId="5590"/>
    <cellStyle name="_중부지역본부(2006년-051228)_1. 기계환경분야(0709)_1. 기계환경분야(0709)_공사_응집용교반기_원일기계_조달청_설치원가 6" xfId="5591"/>
    <cellStyle name="_중부지역본부(2006년-051228)_1. 기계환경분야(0709)_1. 기계환경분야(0709)_공사_응집용교반기_원일기계_조달청_설치원가 7" xfId="5592"/>
    <cellStyle name="_중부지역본부(2006년-051228)_1. 기계환경분야(0709)_1. 기계환경분야(0709)_공사_응집용교반기_원일기계_조달청_설치원가 8" xfId="5593"/>
    <cellStyle name="_중부지역본부(2006년-051228)_1. 기계환경분야(0709)_1. 기계환경분야(0709)_공사_응집용교반기_원일기계_조달청_설치원가 9" xfId="5594"/>
    <cellStyle name="_중부지역본부(2006년-051228)_1. 기계환경분야(0709)_1. 기계환경분야(0709)_공사_응집용교반기_원일기계_조달청_설치원가_청소년 승마운동 효과 측정 및 적정 프로그램 설계 연구용역" xfId="5595"/>
    <cellStyle name="_중부지역본부(2006년-051228)_1. 기계환경분야(0709)_1. 기계환경분야(0709)_공사_응집용교반기_원일기계_조달청_설치원가_한국경마의 질적도약을 위한 해외목장사업 타당성 조사 및 사업계획 수립 용역" xfId="5596"/>
    <cellStyle name="_중부지역본부(2006년-051228)_1. 기계환경분야(0709)_1. 기계환경분야(0709)_공사_응집용교반기_원일기계_조달청_설치원가_해외농업개발 농산물 물류 조사_한국농어촌공사" xfId="5597"/>
    <cellStyle name="_중부지역본부(2006년-051228)_1. 기계환경분야(0709)_1. 기계환경분야(0709)_공사_응집용교반기_원일기계_조달청_청소년 승마운동 효과 측정 및 적정 프로그램 설계 연구용역" xfId="5598"/>
    <cellStyle name="_중부지역본부(2006년-051228)_1. 기계환경분야(0709)_1. 기계환경분야(0709)_공사_응집용교반기_원일기계_조달청_한국경마의 질적도약을 위한 해외목장사업 타당성 조사 및 사업계획 수립 용역" xfId="5599"/>
    <cellStyle name="_중부지역본부(2006년-051228)_1. 기계환경분야(0709)_1. 기계환경분야(0709)_공사_응집용교반기_원일기계_조달청_해외농업개발 농산물 물류 조사_한국농어촌공사" xfId="5600"/>
    <cellStyle name="_중부지역본부(2006년-051228)_1. 기계환경분야(0709)_1. 기계환경분야(0709)_청소년 승마운동 효과 측정 및 적정 프로그램 설계 연구용역" xfId="5601"/>
    <cellStyle name="_중부지역본부(2006년-051228)_1. 기계환경분야(0709)_1. 기계환경분야(0709)_한국경마의 질적도약을 위한 해외목장사업 타당성 조사 및 사업계획 수립 용역" xfId="5602"/>
    <cellStyle name="_중부지역본부(2006년-051228)_1. 기계환경분야(0709)_1. 기계환경분야(0709)_해외농업개발 농산물 물류 조사_한국농어촌공사" xfId="5603"/>
    <cellStyle name="_중부지역본부(2006년-051228)_1. 기계환경분야(0709)_1. 기계환경분야(제조)" xfId="5604"/>
    <cellStyle name="_중부지역본부(2006년-051228)_1. 기계환경분야(0709)_1. 기계환경분야(제조) 10" xfId="5605"/>
    <cellStyle name="_중부지역본부(2006년-051228)_1. 기계환경분야(0709)_1. 기계환경분야(제조) 2" xfId="5606"/>
    <cellStyle name="_중부지역본부(2006년-051228)_1. 기계환경분야(0709)_1. 기계환경분야(제조) 3" xfId="5607"/>
    <cellStyle name="_중부지역본부(2006년-051228)_1. 기계환경분야(0709)_1. 기계환경분야(제조) 4" xfId="5608"/>
    <cellStyle name="_중부지역본부(2006년-051228)_1. 기계환경분야(0709)_1. 기계환경분야(제조) 5" xfId="5609"/>
    <cellStyle name="_중부지역본부(2006년-051228)_1. 기계환경분야(0709)_1. 기계환경분야(제조) 6" xfId="5610"/>
    <cellStyle name="_중부지역본부(2006년-051228)_1. 기계환경분야(0709)_1. 기계환경분야(제조) 7" xfId="5611"/>
    <cellStyle name="_중부지역본부(2006년-051228)_1. 기계환경분야(0709)_1. 기계환경분야(제조) 8" xfId="5612"/>
    <cellStyle name="_중부지역본부(2006년-051228)_1. 기계환경분야(0709)_1. 기계환경분야(제조) 9" xfId="5613"/>
    <cellStyle name="_중부지역본부(2006년-051228)_1. 기계환경분야(0709)_1. 기계환경분야(제조)_공사_응집용교반기_원일기계_조달청" xfId="5614"/>
    <cellStyle name="_중부지역본부(2006년-051228)_1. 기계환경분야(0709)_1. 기계환경분야(제조)_공사_응집용교반기_원일기계_조달청 10" xfId="5615"/>
    <cellStyle name="_중부지역본부(2006년-051228)_1. 기계환경분야(0709)_1. 기계환경분야(제조)_공사_응집용교반기_원일기계_조달청 2" xfId="5616"/>
    <cellStyle name="_중부지역본부(2006년-051228)_1. 기계환경분야(0709)_1. 기계환경분야(제조)_공사_응집용교반기_원일기계_조달청 3" xfId="5617"/>
    <cellStyle name="_중부지역본부(2006년-051228)_1. 기계환경분야(0709)_1. 기계환경분야(제조)_공사_응집용교반기_원일기계_조달청 4" xfId="5618"/>
    <cellStyle name="_중부지역본부(2006년-051228)_1. 기계환경분야(0709)_1. 기계환경분야(제조)_공사_응집용교반기_원일기계_조달청 5" xfId="5619"/>
    <cellStyle name="_중부지역본부(2006년-051228)_1. 기계환경분야(0709)_1. 기계환경분야(제조)_공사_응집용교반기_원일기계_조달청 6" xfId="5620"/>
    <cellStyle name="_중부지역본부(2006년-051228)_1. 기계환경분야(0709)_1. 기계환경분야(제조)_공사_응집용교반기_원일기계_조달청 7" xfId="5621"/>
    <cellStyle name="_중부지역본부(2006년-051228)_1. 기계환경분야(0709)_1. 기계환경분야(제조)_공사_응집용교반기_원일기계_조달청 8" xfId="5622"/>
    <cellStyle name="_중부지역본부(2006년-051228)_1. 기계환경분야(0709)_1. 기계환경분야(제조)_공사_응집용교반기_원일기계_조달청 9" xfId="5623"/>
    <cellStyle name="_중부지역본부(2006년-051228)_1. 기계환경분야(0709)_1. 기계환경분야(제조)_공사_응집용교반기_원일기계_조달청_설치원가" xfId="5624"/>
    <cellStyle name="_중부지역본부(2006년-051228)_1. 기계환경분야(0709)_1. 기계환경분야(제조)_공사_응집용교반기_원일기계_조달청_설치원가 10" xfId="5625"/>
    <cellStyle name="_중부지역본부(2006년-051228)_1. 기계환경분야(0709)_1. 기계환경분야(제조)_공사_응집용교반기_원일기계_조달청_설치원가 2" xfId="5626"/>
    <cellStyle name="_중부지역본부(2006년-051228)_1. 기계환경분야(0709)_1. 기계환경분야(제조)_공사_응집용교반기_원일기계_조달청_설치원가 3" xfId="5627"/>
    <cellStyle name="_중부지역본부(2006년-051228)_1. 기계환경분야(0709)_1. 기계환경분야(제조)_공사_응집용교반기_원일기계_조달청_설치원가 4" xfId="5628"/>
    <cellStyle name="_중부지역본부(2006년-051228)_1. 기계환경분야(0709)_1. 기계환경분야(제조)_공사_응집용교반기_원일기계_조달청_설치원가 5" xfId="5629"/>
    <cellStyle name="_중부지역본부(2006년-051228)_1. 기계환경분야(0709)_1. 기계환경분야(제조)_공사_응집용교반기_원일기계_조달청_설치원가 6" xfId="5630"/>
    <cellStyle name="_중부지역본부(2006년-051228)_1. 기계환경분야(0709)_1. 기계환경분야(제조)_공사_응집용교반기_원일기계_조달청_설치원가 7" xfId="5631"/>
    <cellStyle name="_중부지역본부(2006년-051228)_1. 기계환경분야(0709)_1. 기계환경분야(제조)_공사_응집용교반기_원일기계_조달청_설치원가 8" xfId="5632"/>
    <cellStyle name="_중부지역본부(2006년-051228)_1. 기계환경분야(0709)_1. 기계환경분야(제조)_공사_응집용교반기_원일기계_조달청_설치원가 9" xfId="5633"/>
    <cellStyle name="_중부지역본부(2006년-051228)_1. 기계환경분야(0709)_1. 기계환경분야(제조)_공사_응집용교반기_원일기계_조달청_설치원가_청소년 승마운동 효과 측정 및 적정 프로그램 설계 연구용역" xfId="5634"/>
    <cellStyle name="_중부지역본부(2006년-051228)_1. 기계환경분야(0709)_1. 기계환경분야(제조)_공사_응집용교반기_원일기계_조달청_설치원가_한국경마의 질적도약을 위한 해외목장사업 타당성 조사 및 사업계획 수립 용역" xfId="5635"/>
    <cellStyle name="_중부지역본부(2006년-051228)_1. 기계환경분야(0709)_1. 기계환경분야(제조)_공사_응집용교반기_원일기계_조달청_설치원가_해외농업개발 농산물 물류 조사_한국농어촌공사" xfId="5636"/>
    <cellStyle name="_중부지역본부(2006년-051228)_1. 기계환경분야(0709)_1. 기계환경분야(제조)_공사_응집용교반기_원일기계_조달청_청소년 승마운동 효과 측정 및 적정 프로그램 설계 연구용역" xfId="5637"/>
    <cellStyle name="_중부지역본부(2006년-051228)_1. 기계환경분야(0709)_1. 기계환경분야(제조)_공사_응집용교반기_원일기계_조달청_한국경마의 질적도약을 위한 해외목장사업 타당성 조사 및 사업계획 수립 용역" xfId="5638"/>
    <cellStyle name="_중부지역본부(2006년-051228)_1. 기계환경분야(0709)_1. 기계환경분야(제조)_공사_응집용교반기_원일기계_조달청_해외농업개발 농산물 물류 조사_한국농어촌공사" xfId="5639"/>
    <cellStyle name="_중부지역본부(2006년-051228)_1. 기계환경분야(0709)_1. 기계환경분야(제조)_청소년 승마운동 효과 측정 및 적정 프로그램 설계 연구용역" xfId="5640"/>
    <cellStyle name="_중부지역본부(2006년-051228)_1. 기계환경분야(0709)_1. 기계환경분야(제조)_한국경마의 질적도약을 위한 해외목장사업 타당성 조사 및 사업계획 수립 용역" xfId="5641"/>
    <cellStyle name="_중부지역본부(2006년-051228)_1. 기계환경분야(0709)_1. 기계환경분야(제조)_해외농업개발 농산물 물류 조사_한국농어촌공사" xfId="5642"/>
    <cellStyle name="_중부지역본부(2006년-051228)_1. 기계환경분야(0709)_공사_응집용교반기_원일기계_조달청" xfId="5643"/>
    <cellStyle name="_중부지역본부(2006년-051228)_1. 기계환경분야(0709)_공사_응집용교반기_원일기계_조달청 10" xfId="5644"/>
    <cellStyle name="_중부지역본부(2006년-051228)_1. 기계환경분야(0709)_공사_응집용교반기_원일기계_조달청 2" xfId="5645"/>
    <cellStyle name="_중부지역본부(2006년-051228)_1. 기계환경분야(0709)_공사_응집용교반기_원일기계_조달청 3" xfId="5646"/>
    <cellStyle name="_중부지역본부(2006년-051228)_1. 기계환경분야(0709)_공사_응집용교반기_원일기계_조달청 4" xfId="5647"/>
    <cellStyle name="_중부지역본부(2006년-051228)_1. 기계환경분야(0709)_공사_응집용교반기_원일기계_조달청 5" xfId="5648"/>
    <cellStyle name="_중부지역본부(2006년-051228)_1. 기계환경분야(0709)_공사_응집용교반기_원일기계_조달청 6" xfId="5649"/>
    <cellStyle name="_중부지역본부(2006년-051228)_1. 기계환경분야(0709)_공사_응집용교반기_원일기계_조달청 7" xfId="5650"/>
    <cellStyle name="_중부지역본부(2006년-051228)_1. 기계환경분야(0709)_공사_응집용교반기_원일기계_조달청 8" xfId="5651"/>
    <cellStyle name="_중부지역본부(2006년-051228)_1. 기계환경분야(0709)_공사_응집용교반기_원일기계_조달청 9" xfId="5652"/>
    <cellStyle name="_중부지역본부(2006년-051228)_1. 기계환경분야(0709)_공사_응집용교반기_원일기계_조달청_설치원가" xfId="5653"/>
    <cellStyle name="_중부지역본부(2006년-051228)_1. 기계환경분야(0709)_공사_응집용교반기_원일기계_조달청_설치원가 10" xfId="5654"/>
    <cellStyle name="_중부지역본부(2006년-051228)_1. 기계환경분야(0709)_공사_응집용교반기_원일기계_조달청_설치원가 2" xfId="5655"/>
    <cellStyle name="_중부지역본부(2006년-051228)_1. 기계환경분야(0709)_공사_응집용교반기_원일기계_조달청_설치원가 3" xfId="5656"/>
    <cellStyle name="_중부지역본부(2006년-051228)_1. 기계환경분야(0709)_공사_응집용교반기_원일기계_조달청_설치원가 4" xfId="5657"/>
    <cellStyle name="_중부지역본부(2006년-051228)_1. 기계환경분야(0709)_공사_응집용교반기_원일기계_조달청_설치원가 5" xfId="5658"/>
    <cellStyle name="_중부지역본부(2006년-051228)_1. 기계환경분야(0709)_공사_응집용교반기_원일기계_조달청_설치원가 6" xfId="5659"/>
    <cellStyle name="_중부지역본부(2006년-051228)_1. 기계환경분야(0709)_공사_응집용교반기_원일기계_조달청_설치원가 7" xfId="5660"/>
    <cellStyle name="_중부지역본부(2006년-051228)_1. 기계환경분야(0709)_공사_응집용교반기_원일기계_조달청_설치원가 8" xfId="5661"/>
    <cellStyle name="_중부지역본부(2006년-051228)_1. 기계환경분야(0709)_공사_응집용교반기_원일기계_조달청_설치원가 9" xfId="5662"/>
    <cellStyle name="_중부지역본부(2006년-051228)_1. 기계환경분야(0709)_공사_응집용교반기_원일기계_조달청_설치원가_청소년 승마운동 효과 측정 및 적정 프로그램 설계 연구용역" xfId="5663"/>
    <cellStyle name="_중부지역본부(2006년-051228)_1. 기계환경분야(0709)_공사_응집용교반기_원일기계_조달청_설치원가_한국경마의 질적도약을 위한 해외목장사업 타당성 조사 및 사업계획 수립 용역" xfId="5664"/>
    <cellStyle name="_중부지역본부(2006년-051228)_1. 기계환경분야(0709)_공사_응집용교반기_원일기계_조달청_설치원가_해외농업개발 농산물 물류 조사_한국농어촌공사" xfId="5665"/>
    <cellStyle name="_중부지역본부(2006년-051228)_1. 기계환경분야(0709)_공사_응집용교반기_원일기계_조달청_청소년 승마운동 효과 측정 및 적정 프로그램 설계 연구용역" xfId="5666"/>
    <cellStyle name="_중부지역본부(2006년-051228)_1. 기계환경분야(0709)_공사_응집용교반기_원일기계_조달청_한국경마의 질적도약을 위한 해외목장사업 타당성 조사 및 사업계획 수립 용역" xfId="5667"/>
    <cellStyle name="_중부지역본부(2006년-051228)_1. 기계환경분야(0709)_공사_응집용교반기_원일기계_조달청_해외농업개발 농산물 물류 조사_한국농어촌공사" xfId="5668"/>
    <cellStyle name="_중부지역본부(2006년-051228)_1. 기계환경분야(0709)_청소년 승마운동 효과 측정 및 적정 프로그램 설계 연구용역" xfId="5669"/>
    <cellStyle name="_중부지역본부(2006년-051228)_1. 기계환경분야(0709)_한국경마의 질적도약을 위한 해외목장사업 타당성 조사 및 사업계획 수립 용역" xfId="5670"/>
    <cellStyle name="_중부지역본부(2006년-051228)_1. 기계환경분야(0709)_해외농업개발 농산물 물류 조사_한국농어촌공사" xfId="5671"/>
    <cellStyle name="_중부지역본부(2006년-051228)_공사_응집용교반기_원일기계_조달청" xfId="5672"/>
    <cellStyle name="_중부지역본부(2006년-051228)_공사_응집용교반기_원일기계_조달청 10" xfId="5673"/>
    <cellStyle name="_중부지역본부(2006년-051228)_공사_응집용교반기_원일기계_조달청 2" xfId="5674"/>
    <cellStyle name="_중부지역본부(2006년-051228)_공사_응집용교반기_원일기계_조달청 3" xfId="5675"/>
    <cellStyle name="_중부지역본부(2006년-051228)_공사_응집용교반기_원일기계_조달청 4" xfId="5676"/>
    <cellStyle name="_중부지역본부(2006년-051228)_공사_응집용교반기_원일기계_조달청 5" xfId="5677"/>
    <cellStyle name="_중부지역본부(2006년-051228)_공사_응집용교반기_원일기계_조달청 6" xfId="5678"/>
    <cellStyle name="_중부지역본부(2006년-051228)_공사_응집용교반기_원일기계_조달청 7" xfId="5679"/>
    <cellStyle name="_중부지역본부(2006년-051228)_공사_응집용교반기_원일기계_조달청 8" xfId="5680"/>
    <cellStyle name="_중부지역본부(2006년-051228)_공사_응집용교반기_원일기계_조달청 9" xfId="5681"/>
    <cellStyle name="_중부지역본부(2006년-051228)_공사_응집용교반기_원일기계_조달청_설치원가" xfId="5682"/>
    <cellStyle name="_중부지역본부(2006년-051228)_공사_응집용교반기_원일기계_조달청_설치원가 10" xfId="5683"/>
    <cellStyle name="_중부지역본부(2006년-051228)_공사_응집용교반기_원일기계_조달청_설치원가 2" xfId="5684"/>
    <cellStyle name="_중부지역본부(2006년-051228)_공사_응집용교반기_원일기계_조달청_설치원가 3" xfId="5685"/>
    <cellStyle name="_중부지역본부(2006년-051228)_공사_응집용교반기_원일기계_조달청_설치원가 4" xfId="5686"/>
    <cellStyle name="_중부지역본부(2006년-051228)_공사_응집용교반기_원일기계_조달청_설치원가 5" xfId="5687"/>
    <cellStyle name="_중부지역본부(2006년-051228)_공사_응집용교반기_원일기계_조달청_설치원가 6" xfId="5688"/>
    <cellStyle name="_중부지역본부(2006년-051228)_공사_응집용교반기_원일기계_조달청_설치원가 7" xfId="5689"/>
    <cellStyle name="_중부지역본부(2006년-051228)_공사_응집용교반기_원일기계_조달청_설치원가 8" xfId="5690"/>
    <cellStyle name="_중부지역본부(2006년-051228)_공사_응집용교반기_원일기계_조달청_설치원가 9" xfId="5691"/>
    <cellStyle name="_중부지역본부(2006년-051228)_공사_응집용교반기_원일기계_조달청_설치원가_청소년 승마운동 효과 측정 및 적정 프로그램 설계 연구용역" xfId="5692"/>
    <cellStyle name="_중부지역본부(2006년-051228)_공사_응집용교반기_원일기계_조달청_설치원가_한국경마의 질적도약을 위한 해외목장사업 타당성 조사 및 사업계획 수립 용역" xfId="5693"/>
    <cellStyle name="_중부지역본부(2006년-051228)_공사_응집용교반기_원일기계_조달청_설치원가_해외농업개발 농산물 물류 조사_한국농어촌공사" xfId="5694"/>
    <cellStyle name="_중부지역본부(2006년-051228)_공사_응집용교반기_원일기계_조달청_청소년 승마운동 효과 측정 및 적정 프로그램 설계 연구용역" xfId="5695"/>
    <cellStyle name="_중부지역본부(2006년-051228)_공사_응집용교반기_원일기계_조달청_한국경마의 질적도약을 위한 해외목장사업 타당성 조사 및 사업계획 수립 용역" xfId="5696"/>
    <cellStyle name="_중부지역본부(2006년-051228)_공사_응집용교반기_원일기계_조달청_해외농업개발 농산물 물류 조사_한국농어촌공사" xfId="5697"/>
    <cellStyle name="_중부지역본부(2006년-051228)_청소년 승마운동 효과 측정 및 적정 프로그램 설계 연구용역" xfId="5698"/>
    <cellStyle name="_중부지역본부(2006년-051228)_한국경마의 질적도약을 위한 해외목장사업 타당성 조사 및 사업계획 수립 용역" xfId="5699"/>
    <cellStyle name="_중부지역본부(2006년-051228)_해외농업개발 농산물 물류 조사_한국농어촌공사" xfId="5700"/>
    <cellStyle name="_중부지역본부(2006년-060102)" xfId="5701"/>
    <cellStyle name="_중부지역본부(2006년-060102) 10" xfId="5702"/>
    <cellStyle name="_중부지역본부(2006년-060102) 2" xfId="5703"/>
    <cellStyle name="_중부지역본부(2006년-060102) 3" xfId="5704"/>
    <cellStyle name="_중부지역본부(2006년-060102) 4" xfId="5705"/>
    <cellStyle name="_중부지역본부(2006년-060102) 5" xfId="5706"/>
    <cellStyle name="_중부지역본부(2006년-060102) 6" xfId="5707"/>
    <cellStyle name="_중부지역본부(2006년-060102) 7" xfId="5708"/>
    <cellStyle name="_중부지역본부(2006년-060102) 8" xfId="5709"/>
    <cellStyle name="_중부지역본부(2006년-060102) 9" xfId="5710"/>
    <cellStyle name="_중부지역본부(2006년-060102)_1. 기계환경분야(0709)" xfId="5711"/>
    <cellStyle name="_중부지역본부(2006년-060102)_1. 기계환경분야(0709) 10" xfId="5712"/>
    <cellStyle name="_중부지역본부(2006년-060102)_1. 기계환경분야(0709) 2" xfId="5713"/>
    <cellStyle name="_중부지역본부(2006년-060102)_1. 기계환경분야(0709) 3" xfId="5714"/>
    <cellStyle name="_중부지역본부(2006년-060102)_1. 기계환경분야(0709) 4" xfId="5715"/>
    <cellStyle name="_중부지역본부(2006년-060102)_1. 기계환경분야(0709) 5" xfId="5716"/>
    <cellStyle name="_중부지역본부(2006년-060102)_1. 기계환경분야(0709) 6" xfId="5717"/>
    <cellStyle name="_중부지역본부(2006년-060102)_1. 기계환경분야(0709) 7" xfId="5718"/>
    <cellStyle name="_중부지역본부(2006년-060102)_1. 기계환경분야(0709) 8" xfId="5719"/>
    <cellStyle name="_중부지역본부(2006년-060102)_1. 기계환경분야(0709) 9" xfId="5720"/>
    <cellStyle name="_중부지역본부(2006년-060102)_1. 기계환경분야(0709)_1. 기계환경분야(0709)" xfId="5721"/>
    <cellStyle name="_중부지역본부(2006년-060102)_1. 기계환경분야(0709)_1. 기계환경분야(0709) 10" xfId="5722"/>
    <cellStyle name="_중부지역본부(2006년-060102)_1. 기계환경분야(0709)_1. 기계환경분야(0709) 2" xfId="5723"/>
    <cellStyle name="_중부지역본부(2006년-060102)_1. 기계환경분야(0709)_1. 기계환경분야(0709) 3" xfId="5724"/>
    <cellStyle name="_중부지역본부(2006년-060102)_1. 기계환경분야(0709)_1. 기계환경분야(0709) 4" xfId="5725"/>
    <cellStyle name="_중부지역본부(2006년-060102)_1. 기계환경분야(0709)_1. 기계환경분야(0709) 5" xfId="5726"/>
    <cellStyle name="_중부지역본부(2006년-060102)_1. 기계환경분야(0709)_1. 기계환경분야(0709) 6" xfId="5727"/>
    <cellStyle name="_중부지역본부(2006년-060102)_1. 기계환경분야(0709)_1. 기계환경분야(0709) 7" xfId="5728"/>
    <cellStyle name="_중부지역본부(2006년-060102)_1. 기계환경분야(0709)_1. 기계환경분야(0709) 8" xfId="5729"/>
    <cellStyle name="_중부지역본부(2006년-060102)_1. 기계환경분야(0709)_1. 기계환경분야(0709) 9" xfId="5730"/>
    <cellStyle name="_중부지역본부(2006년-060102)_1. 기계환경분야(0709)_1. 기계환경분야(0709)_공사_응집용교반기_원일기계_조달청" xfId="5731"/>
    <cellStyle name="_중부지역본부(2006년-060102)_1. 기계환경분야(0709)_1. 기계환경분야(0709)_공사_응집용교반기_원일기계_조달청 10" xfId="5732"/>
    <cellStyle name="_중부지역본부(2006년-060102)_1. 기계환경분야(0709)_1. 기계환경분야(0709)_공사_응집용교반기_원일기계_조달청 2" xfId="5733"/>
    <cellStyle name="_중부지역본부(2006년-060102)_1. 기계환경분야(0709)_1. 기계환경분야(0709)_공사_응집용교반기_원일기계_조달청 3" xfId="5734"/>
    <cellStyle name="_중부지역본부(2006년-060102)_1. 기계환경분야(0709)_1. 기계환경분야(0709)_공사_응집용교반기_원일기계_조달청 4" xfId="5735"/>
    <cellStyle name="_중부지역본부(2006년-060102)_1. 기계환경분야(0709)_1. 기계환경분야(0709)_공사_응집용교반기_원일기계_조달청 5" xfId="5736"/>
    <cellStyle name="_중부지역본부(2006년-060102)_1. 기계환경분야(0709)_1. 기계환경분야(0709)_공사_응집용교반기_원일기계_조달청 6" xfId="5737"/>
    <cellStyle name="_중부지역본부(2006년-060102)_1. 기계환경분야(0709)_1. 기계환경분야(0709)_공사_응집용교반기_원일기계_조달청 7" xfId="5738"/>
    <cellStyle name="_중부지역본부(2006년-060102)_1. 기계환경분야(0709)_1. 기계환경분야(0709)_공사_응집용교반기_원일기계_조달청 8" xfId="5739"/>
    <cellStyle name="_중부지역본부(2006년-060102)_1. 기계환경분야(0709)_1. 기계환경분야(0709)_공사_응집용교반기_원일기계_조달청 9" xfId="5740"/>
    <cellStyle name="_중부지역본부(2006년-060102)_1. 기계환경분야(0709)_1. 기계환경분야(0709)_공사_응집용교반기_원일기계_조달청_설치원가" xfId="5741"/>
    <cellStyle name="_중부지역본부(2006년-060102)_1. 기계환경분야(0709)_1. 기계환경분야(0709)_공사_응집용교반기_원일기계_조달청_설치원가 10" xfId="5742"/>
    <cellStyle name="_중부지역본부(2006년-060102)_1. 기계환경분야(0709)_1. 기계환경분야(0709)_공사_응집용교반기_원일기계_조달청_설치원가 2" xfId="5743"/>
    <cellStyle name="_중부지역본부(2006년-060102)_1. 기계환경분야(0709)_1. 기계환경분야(0709)_공사_응집용교반기_원일기계_조달청_설치원가 3" xfId="5744"/>
    <cellStyle name="_중부지역본부(2006년-060102)_1. 기계환경분야(0709)_1. 기계환경분야(0709)_공사_응집용교반기_원일기계_조달청_설치원가 4" xfId="5745"/>
    <cellStyle name="_중부지역본부(2006년-060102)_1. 기계환경분야(0709)_1. 기계환경분야(0709)_공사_응집용교반기_원일기계_조달청_설치원가 5" xfId="5746"/>
    <cellStyle name="_중부지역본부(2006년-060102)_1. 기계환경분야(0709)_1. 기계환경분야(0709)_공사_응집용교반기_원일기계_조달청_설치원가 6" xfId="5747"/>
    <cellStyle name="_중부지역본부(2006년-060102)_1. 기계환경분야(0709)_1. 기계환경분야(0709)_공사_응집용교반기_원일기계_조달청_설치원가 7" xfId="5748"/>
    <cellStyle name="_중부지역본부(2006년-060102)_1. 기계환경분야(0709)_1. 기계환경분야(0709)_공사_응집용교반기_원일기계_조달청_설치원가 8" xfId="5749"/>
    <cellStyle name="_중부지역본부(2006년-060102)_1. 기계환경분야(0709)_1. 기계환경분야(0709)_공사_응집용교반기_원일기계_조달청_설치원가 9" xfId="5750"/>
    <cellStyle name="_중부지역본부(2006년-060102)_1. 기계환경분야(0709)_1. 기계환경분야(0709)_공사_응집용교반기_원일기계_조달청_설치원가_청소년 승마운동 효과 측정 및 적정 프로그램 설계 연구용역" xfId="5751"/>
    <cellStyle name="_중부지역본부(2006년-060102)_1. 기계환경분야(0709)_1. 기계환경분야(0709)_공사_응집용교반기_원일기계_조달청_설치원가_한국경마의 질적도약을 위한 해외목장사업 타당성 조사 및 사업계획 수립 용역" xfId="5752"/>
    <cellStyle name="_중부지역본부(2006년-060102)_1. 기계환경분야(0709)_1. 기계환경분야(0709)_공사_응집용교반기_원일기계_조달청_설치원가_해외농업개발 농산물 물류 조사_한국농어촌공사" xfId="5753"/>
    <cellStyle name="_중부지역본부(2006년-060102)_1. 기계환경분야(0709)_1. 기계환경분야(0709)_공사_응집용교반기_원일기계_조달청_청소년 승마운동 효과 측정 및 적정 프로그램 설계 연구용역" xfId="5754"/>
    <cellStyle name="_중부지역본부(2006년-060102)_1. 기계환경분야(0709)_1. 기계환경분야(0709)_공사_응집용교반기_원일기계_조달청_한국경마의 질적도약을 위한 해외목장사업 타당성 조사 및 사업계획 수립 용역" xfId="5755"/>
    <cellStyle name="_중부지역본부(2006년-060102)_1. 기계환경분야(0709)_1. 기계환경분야(0709)_공사_응집용교반기_원일기계_조달청_해외농업개발 농산물 물류 조사_한국농어촌공사" xfId="5756"/>
    <cellStyle name="_중부지역본부(2006년-060102)_1. 기계환경분야(0709)_1. 기계환경분야(0709)_청소년 승마운동 효과 측정 및 적정 프로그램 설계 연구용역" xfId="5757"/>
    <cellStyle name="_중부지역본부(2006년-060102)_1. 기계환경분야(0709)_1. 기계환경분야(0709)_한국경마의 질적도약을 위한 해외목장사업 타당성 조사 및 사업계획 수립 용역" xfId="5758"/>
    <cellStyle name="_중부지역본부(2006년-060102)_1. 기계환경분야(0709)_1. 기계환경분야(0709)_해외농업개발 농산물 물류 조사_한국농어촌공사" xfId="5759"/>
    <cellStyle name="_중부지역본부(2006년-060102)_1. 기계환경분야(0709)_1. 기계환경분야(제조)" xfId="5760"/>
    <cellStyle name="_중부지역본부(2006년-060102)_1. 기계환경분야(0709)_1. 기계환경분야(제조) 10" xfId="5761"/>
    <cellStyle name="_중부지역본부(2006년-060102)_1. 기계환경분야(0709)_1. 기계환경분야(제조) 2" xfId="5762"/>
    <cellStyle name="_중부지역본부(2006년-060102)_1. 기계환경분야(0709)_1. 기계환경분야(제조) 3" xfId="5763"/>
    <cellStyle name="_중부지역본부(2006년-060102)_1. 기계환경분야(0709)_1. 기계환경분야(제조) 4" xfId="5764"/>
    <cellStyle name="_중부지역본부(2006년-060102)_1. 기계환경분야(0709)_1. 기계환경분야(제조) 5" xfId="5765"/>
    <cellStyle name="_중부지역본부(2006년-060102)_1. 기계환경분야(0709)_1. 기계환경분야(제조) 6" xfId="5766"/>
    <cellStyle name="_중부지역본부(2006년-060102)_1. 기계환경분야(0709)_1. 기계환경분야(제조) 7" xfId="5767"/>
    <cellStyle name="_중부지역본부(2006년-060102)_1. 기계환경분야(0709)_1. 기계환경분야(제조) 8" xfId="5768"/>
    <cellStyle name="_중부지역본부(2006년-060102)_1. 기계환경분야(0709)_1. 기계환경분야(제조) 9" xfId="5769"/>
    <cellStyle name="_중부지역본부(2006년-060102)_1. 기계환경분야(0709)_1. 기계환경분야(제조)_공사_응집용교반기_원일기계_조달청" xfId="5770"/>
    <cellStyle name="_중부지역본부(2006년-060102)_1. 기계환경분야(0709)_1. 기계환경분야(제조)_공사_응집용교반기_원일기계_조달청 10" xfId="5771"/>
    <cellStyle name="_중부지역본부(2006년-060102)_1. 기계환경분야(0709)_1. 기계환경분야(제조)_공사_응집용교반기_원일기계_조달청 2" xfId="5772"/>
    <cellStyle name="_중부지역본부(2006년-060102)_1. 기계환경분야(0709)_1. 기계환경분야(제조)_공사_응집용교반기_원일기계_조달청 3" xfId="5773"/>
    <cellStyle name="_중부지역본부(2006년-060102)_1. 기계환경분야(0709)_1. 기계환경분야(제조)_공사_응집용교반기_원일기계_조달청 4" xfId="5774"/>
    <cellStyle name="_중부지역본부(2006년-060102)_1. 기계환경분야(0709)_1. 기계환경분야(제조)_공사_응집용교반기_원일기계_조달청 5" xfId="5775"/>
    <cellStyle name="_중부지역본부(2006년-060102)_1. 기계환경분야(0709)_1. 기계환경분야(제조)_공사_응집용교반기_원일기계_조달청 6" xfId="5776"/>
    <cellStyle name="_중부지역본부(2006년-060102)_1. 기계환경분야(0709)_1. 기계환경분야(제조)_공사_응집용교반기_원일기계_조달청 7" xfId="5777"/>
    <cellStyle name="_중부지역본부(2006년-060102)_1. 기계환경분야(0709)_1. 기계환경분야(제조)_공사_응집용교반기_원일기계_조달청 8" xfId="5778"/>
    <cellStyle name="_중부지역본부(2006년-060102)_1. 기계환경분야(0709)_1. 기계환경분야(제조)_공사_응집용교반기_원일기계_조달청 9" xfId="5779"/>
    <cellStyle name="_중부지역본부(2006년-060102)_1. 기계환경분야(0709)_1. 기계환경분야(제조)_공사_응집용교반기_원일기계_조달청_설치원가" xfId="5780"/>
    <cellStyle name="_중부지역본부(2006년-060102)_1. 기계환경분야(0709)_1. 기계환경분야(제조)_공사_응집용교반기_원일기계_조달청_설치원가 10" xfId="5781"/>
    <cellStyle name="_중부지역본부(2006년-060102)_1. 기계환경분야(0709)_1. 기계환경분야(제조)_공사_응집용교반기_원일기계_조달청_설치원가 2" xfId="5782"/>
    <cellStyle name="_중부지역본부(2006년-060102)_1. 기계환경분야(0709)_1. 기계환경분야(제조)_공사_응집용교반기_원일기계_조달청_설치원가 3" xfId="5783"/>
    <cellStyle name="_중부지역본부(2006년-060102)_1. 기계환경분야(0709)_1. 기계환경분야(제조)_공사_응집용교반기_원일기계_조달청_설치원가 4" xfId="5784"/>
    <cellStyle name="_중부지역본부(2006년-060102)_1. 기계환경분야(0709)_1. 기계환경분야(제조)_공사_응집용교반기_원일기계_조달청_설치원가 5" xfId="5785"/>
    <cellStyle name="_중부지역본부(2006년-060102)_1. 기계환경분야(0709)_1. 기계환경분야(제조)_공사_응집용교반기_원일기계_조달청_설치원가 6" xfId="5786"/>
    <cellStyle name="_중부지역본부(2006년-060102)_1. 기계환경분야(0709)_1. 기계환경분야(제조)_공사_응집용교반기_원일기계_조달청_설치원가 7" xfId="5787"/>
    <cellStyle name="_중부지역본부(2006년-060102)_1. 기계환경분야(0709)_1. 기계환경분야(제조)_공사_응집용교반기_원일기계_조달청_설치원가 8" xfId="5788"/>
    <cellStyle name="_중부지역본부(2006년-060102)_1. 기계환경분야(0709)_1. 기계환경분야(제조)_공사_응집용교반기_원일기계_조달청_설치원가 9" xfId="5789"/>
    <cellStyle name="_중부지역본부(2006년-060102)_1. 기계환경분야(0709)_1. 기계환경분야(제조)_공사_응집용교반기_원일기계_조달청_설치원가_청소년 승마운동 효과 측정 및 적정 프로그램 설계 연구용역" xfId="5790"/>
    <cellStyle name="_중부지역본부(2006년-060102)_1. 기계환경분야(0709)_1. 기계환경분야(제조)_공사_응집용교반기_원일기계_조달청_설치원가_한국경마의 질적도약을 위한 해외목장사업 타당성 조사 및 사업계획 수립 용역" xfId="5791"/>
    <cellStyle name="_중부지역본부(2006년-060102)_1. 기계환경분야(0709)_1. 기계환경분야(제조)_공사_응집용교반기_원일기계_조달청_설치원가_해외농업개발 농산물 물류 조사_한국농어촌공사" xfId="5792"/>
    <cellStyle name="_중부지역본부(2006년-060102)_1. 기계환경분야(0709)_1. 기계환경분야(제조)_공사_응집용교반기_원일기계_조달청_청소년 승마운동 효과 측정 및 적정 프로그램 설계 연구용역" xfId="5793"/>
    <cellStyle name="_중부지역본부(2006년-060102)_1. 기계환경분야(0709)_1. 기계환경분야(제조)_공사_응집용교반기_원일기계_조달청_한국경마의 질적도약을 위한 해외목장사업 타당성 조사 및 사업계획 수립 용역" xfId="5794"/>
    <cellStyle name="_중부지역본부(2006년-060102)_1. 기계환경분야(0709)_1. 기계환경분야(제조)_공사_응집용교반기_원일기계_조달청_해외농업개발 농산물 물류 조사_한국농어촌공사" xfId="5795"/>
    <cellStyle name="_중부지역본부(2006년-060102)_1. 기계환경분야(0709)_1. 기계환경분야(제조)_청소년 승마운동 효과 측정 및 적정 프로그램 설계 연구용역" xfId="5796"/>
    <cellStyle name="_중부지역본부(2006년-060102)_1. 기계환경분야(0709)_1. 기계환경분야(제조)_한국경마의 질적도약을 위한 해외목장사업 타당성 조사 및 사업계획 수립 용역" xfId="5797"/>
    <cellStyle name="_중부지역본부(2006년-060102)_1. 기계환경분야(0709)_1. 기계환경분야(제조)_해외농업개발 농산물 물류 조사_한국농어촌공사" xfId="5798"/>
    <cellStyle name="_중부지역본부(2006년-060102)_1. 기계환경분야(0709)_공사_응집용교반기_원일기계_조달청" xfId="5799"/>
    <cellStyle name="_중부지역본부(2006년-060102)_1. 기계환경분야(0709)_공사_응집용교반기_원일기계_조달청 10" xfId="5800"/>
    <cellStyle name="_중부지역본부(2006년-060102)_1. 기계환경분야(0709)_공사_응집용교반기_원일기계_조달청 2" xfId="5801"/>
    <cellStyle name="_중부지역본부(2006년-060102)_1. 기계환경분야(0709)_공사_응집용교반기_원일기계_조달청 3" xfId="5802"/>
    <cellStyle name="_중부지역본부(2006년-060102)_1. 기계환경분야(0709)_공사_응집용교반기_원일기계_조달청 4" xfId="5803"/>
    <cellStyle name="_중부지역본부(2006년-060102)_1. 기계환경분야(0709)_공사_응집용교반기_원일기계_조달청 5" xfId="5804"/>
    <cellStyle name="_중부지역본부(2006년-060102)_1. 기계환경분야(0709)_공사_응집용교반기_원일기계_조달청 6" xfId="5805"/>
    <cellStyle name="_중부지역본부(2006년-060102)_1. 기계환경분야(0709)_공사_응집용교반기_원일기계_조달청 7" xfId="5806"/>
    <cellStyle name="_중부지역본부(2006년-060102)_1. 기계환경분야(0709)_공사_응집용교반기_원일기계_조달청 8" xfId="5807"/>
    <cellStyle name="_중부지역본부(2006년-060102)_1. 기계환경분야(0709)_공사_응집용교반기_원일기계_조달청 9" xfId="5808"/>
    <cellStyle name="_중부지역본부(2006년-060102)_1. 기계환경분야(0709)_공사_응집용교반기_원일기계_조달청_설치원가" xfId="5809"/>
    <cellStyle name="_중부지역본부(2006년-060102)_1. 기계환경분야(0709)_공사_응집용교반기_원일기계_조달청_설치원가 10" xfId="5810"/>
    <cellStyle name="_중부지역본부(2006년-060102)_1. 기계환경분야(0709)_공사_응집용교반기_원일기계_조달청_설치원가 2" xfId="5811"/>
    <cellStyle name="_중부지역본부(2006년-060102)_1. 기계환경분야(0709)_공사_응집용교반기_원일기계_조달청_설치원가 3" xfId="5812"/>
    <cellStyle name="_중부지역본부(2006년-060102)_1. 기계환경분야(0709)_공사_응집용교반기_원일기계_조달청_설치원가 4" xfId="5813"/>
    <cellStyle name="_중부지역본부(2006년-060102)_1. 기계환경분야(0709)_공사_응집용교반기_원일기계_조달청_설치원가 5" xfId="5814"/>
    <cellStyle name="_중부지역본부(2006년-060102)_1. 기계환경분야(0709)_공사_응집용교반기_원일기계_조달청_설치원가 6" xfId="5815"/>
    <cellStyle name="_중부지역본부(2006년-060102)_1. 기계환경분야(0709)_공사_응집용교반기_원일기계_조달청_설치원가 7" xfId="5816"/>
    <cellStyle name="_중부지역본부(2006년-060102)_1. 기계환경분야(0709)_공사_응집용교반기_원일기계_조달청_설치원가 8" xfId="5817"/>
    <cellStyle name="_중부지역본부(2006년-060102)_1. 기계환경분야(0709)_공사_응집용교반기_원일기계_조달청_설치원가 9" xfId="5818"/>
    <cellStyle name="_중부지역본부(2006년-060102)_1. 기계환경분야(0709)_공사_응집용교반기_원일기계_조달청_설치원가_청소년 승마운동 효과 측정 및 적정 프로그램 설계 연구용역" xfId="5819"/>
    <cellStyle name="_중부지역본부(2006년-060102)_1. 기계환경분야(0709)_공사_응집용교반기_원일기계_조달청_설치원가_한국경마의 질적도약을 위한 해외목장사업 타당성 조사 및 사업계획 수립 용역" xfId="5820"/>
    <cellStyle name="_중부지역본부(2006년-060102)_1. 기계환경분야(0709)_공사_응집용교반기_원일기계_조달청_설치원가_해외농업개발 농산물 물류 조사_한국농어촌공사" xfId="5821"/>
    <cellStyle name="_중부지역본부(2006년-060102)_1. 기계환경분야(0709)_공사_응집용교반기_원일기계_조달청_청소년 승마운동 효과 측정 및 적정 프로그램 설계 연구용역" xfId="5822"/>
    <cellStyle name="_중부지역본부(2006년-060102)_1. 기계환경분야(0709)_공사_응집용교반기_원일기계_조달청_한국경마의 질적도약을 위한 해외목장사업 타당성 조사 및 사업계획 수립 용역" xfId="5823"/>
    <cellStyle name="_중부지역본부(2006년-060102)_1. 기계환경분야(0709)_공사_응집용교반기_원일기계_조달청_해외농업개발 농산물 물류 조사_한국농어촌공사" xfId="5824"/>
    <cellStyle name="_중부지역본부(2006년-060102)_1. 기계환경분야(0709)_청소년 승마운동 효과 측정 및 적정 프로그램 설계 연구용역" xfId="5825"/>
    <cellStyle name="_중부지역본부(2006년-060102)_1. 기계환경분야(0709)_한국경마의 질적도약을 위한 해외목장사업 타당성 조사 및 사업계획 수립 용역" xfId="5826"/>
    <cellStyle name="_중부지역본부(2006년-060102)_1. 기계환경분야(0709)_해외농업개발 농산물 물류 조사_한국농어촌공사" xfId="5827"/>
    <cellStyle name="_중부지역본부(2006년-060102)_공사_응집용교반기_원일기계_조달청" xfId="5828"/>
    <cellStyle name="_중부지역본부(2006년-060102)_공사_응집용교반기_원일기계_조달청 10" xfId="5829"/>
    <cellStyle name="_중부지역본부(2006년-060102)_공사_응집용교반기_원일기계_조달청 2" xfId="5830"/>
    <cellStyle name="_중부지역본부(2006년-060102)_공사_응집용교반기_원일기계_조달청 3" xfId="5831"/>
    <cellStyle name="_중부지역본부(2006년-060102)_공사_응집용교반기_원일기계_조달청 4" xfId="5832"/>
    <cellStyle name="_중부지역본부(2006년-060102)_공사_응집용교반기_원일기계_조달청 5" xfId="5833"/>
    <cellStyle name="_중부지역본부(2006년-060102)_공사_응집용교반기_원일기계_조달청 6" xfId="5834"/>
    <cellStyle name="_중부지역본부(2006년-060102)_공사_응집용교반기_원일기계_조달청 7" xfId="5835"/>
    <cellStyle name="_중부지역본부(2006년-060102)_공사_응집용교반기_원일기계_조달청 8" xfId="5836"/>
    <cellStyle name="_중부지역본부(2006년-060102)_공사_응집용교반기_원일기계_조달청 9" xfId="5837"/>
    <cellStyle name="_중부지역본부(2006년-060102)_공사_응집용교반기_원일기계_조달청_설치원가" xfId="5838"/>
    <cellStyle name="_중부지역본부(2006년-060102)_공사_응집용교반기_원일기계_조달청_설치원가 10" xfId="5839"/>
    <cellStyle name="_중부지역본부(2006년-060102)_공사_응집용교반기_원일기계_조달청_설치원가 2" xfId="5840"/>
    <cellStyle name="_중부지역본부(2006년-060102)_공사_응집용교반기_원일기계_조달청_설치원가 3" xfId="5841"/>
    <cellStyle name="_중부지역본부(2006년-060102)_공사_응집용교반기_원일기계_조달청_설치원가 4" xfId="5842"/>
    <cellStyle name="_중부지역본부(2006년-060102)_공사_응집용교반기_원일기계_조달청_설치원가 5" xfId="5843"/>
    <cellStyle name="_중부지역본부(2006년-060102)_공사_응집용교반기_원일기계_조달청_설치원가 6" xfId="5844"/>
    <cellStyle name="_중부지역본부(2006년-060102)_공사_응집용교반기_원일기계_조달청_설치원가 7" xfId="5845"/>
    <cellStyle name="_중부지역본부(2006년-060102)_공사_응집용교반기_원일기계_조달청_설치원가 8" xfId="5846"/>
    <cellStyle name="_중부지역본부(2006년-060102)_공사_응집용교반기_원일기계_조달청_설치원가 9" xfId="5847"/>
    <cellStyle name="_중부지역본부(2006년-060102)_공사_응집용교반기_원일기계_조달청_설치원가_청소년 승마운동 효과 측정 및 적정 프로그램 설계 연구용역" xfId="5848"/>
    <cellStyle name="_중부지역본부(2006년-060102)_공사_응집용교반기_원일기계_조달청_설치원가_한국경마의 질적도약을 위한 해외목장사업 타당성 조사 및 사업계획 수립 용역" xfId="5849"/>
    <cellStyle name="_중부지역본부(2006년-060102)_공사_응집용교반기_원일기계_조달청_설치원가_해외농업개발 농산물 물류 조사_한국농어촌공사" xfId="5850"/>
    <cellStyle name="_중부지역본부(2006년-060102)_공사_응집용교반기_원일기계_조달청_청소년 승마운동 효과 측정 및 적정 프로그램 설계 연구용역" xfId="5851"/>
    <cellStyle name="_중부지역본부(2006년-060102)_공사_응집용교반기_원일기계_조달청_한국경마의 질적도약을 위한 해외목장사업 타당성 조사 및 사업계획 수립 용역" xfId="5852"/>
    <cellStyle name="_중부지역본부(2006년-060102)_공사_응집용교반기_원일기계_조달청_해외농업개발 농산물 물류 조사_한국농어촌공사" xfId="5853"/>
    <cellStyle name="_중부지역본부(2006년-060102)_청소년 승마운동 효과 측정 및 적정 프로그램 설계 연구용역" xfId="5854"/>
    <cellStyle name="_중부지역본부(2006년-060102)_한국경마의 질적도약을 위한 해외목장사업 타당성 조사 및 사업계획 수립 용역" xfId="5855"/>
    <cellStyle name="_중부지역본부(2006년-060102)_해외농업개발 농산물 물류 조사_한국농어촌공사" xfId="5856"/>
    <cellStyle name="_호남지역본부(2006년-051220)" xfId="5936"/>
    <cellStyle name="0" xfId="6159"/>
    <cellStyle name="0%" xfId="6160"/>
    <cellStyle name="0.0" xfId="6161"/>
    <cellStyle name="0.0%" xfId="6162"/>
    <cellStyle name="0.00" xfId="6163"/>
    <cellStyle name="0.00%" xfId="6164"/>
    <cellStyle name="0.000%" xfId="6165"/>
    <cellStyle name="0.0000%" xfId="6166"/>
    <cellStyle name="0.0000% 10" xfId="6167"/>
    <cellStyle name="0.0000% 2" xfId="6168"/>
    <cellStyle name="0.0000% 3" xfId="6169"/>
    <cellStyle name="0.0000% 4" xfId="6170"/>
    <cellStyle name="0.0000% 5" xfId="6171"/>
    <cellStyle name="0.0000% 6" xfId="6172"/>
    <cellStyle name="0.0000% 7" xfId="6173"/>
    <cellStyle name="0.0000% 8" xfId="6174"/>
    <cellStyle name="0.0000% 9" xfId="6175"/>
    <cellStyle name="00" xfId="6176"/>
    <cellStyle name="¼yAU(R)" xfId="6177"/>
    <cellStyle name="1" xfId="6178"/>
    <cellStyle name="1 000 Kč_RESULTS" xfId="6179"/>
    <cellStyle name="1.1" xfId="6180"/>
    <cellStyle name="1.10" xfId="6181"/>
    <cellStyle name="1_book1" xfId="6201"/>
    <cellStyle name="1_total" xfId="6202"/>
    <cellStyle name="1_total 10" xfId="6203"/>
    <cellStyle name="1_total 2" xfId="6204"/>
    <cellStyle name="1_total 3" xfId="6205"/>
    <cellStyle name="1_total 4" xfId="6206"/>
    <cellStyle name="1_total 5" xfId="6207"/>
    <cellStyle name="1_total 6" xfId="6208"/>
    <cellStyle name="1_total 7" xfId="6209"/>
    <cellStyle name="1_total 8" xfId="6210"/>
    <cellStyle name="1_total 9" xfId="6211"/>
    <cellStyle name="1_total_1. 기계환경분야(0709)" xfId="6212"/>
    <cellStyle name="1_total_1. 기계환경분야(0709) 10" xfId="6213"/>
    <cellStyle name="1_total_1. 기계환경분야(0709) 2" xfId="6214"/>
    <cellStyle name="1_total_1. 기계환경분야(0709) 3" xfId="6215"/>
    <cellStyle name="1_total_1. 기계환경분야(0709) 4" xfId="6216"/>
    <cellStyle name="1_total_1. 기계환경분야(0709) 5" xfId="6217"/>
    <cellStyle name="1_total_1. 기계환경분야(0709) 6" xfId="6218"/>
    <cellStyle name="1_total_1. 기계환경분야(0709) 7" xfId="6219"/>
    <cellStyle name="1_total_1. 기계환경분야(0709) 8" xfId="6220"/>
    <cellStyle name="1_total_1. 기계환경분야(0709) 9" xfId="6221"/>
    <cellStyle name="1_total_1. 기계환경분야(0709)_1. 기계환경분야(0709)" xfId="6222"/>
    <cellStyle name="1_total_1. 기계환경분야(0709)_1. 기계환경분야(0709) 10" xfId="6223"/>
    <cellStyle name="1_total_1. 기계환경분야(0709)_1. 기계환경분야(0709) 2" xfId="6224"/>
    <cellStyle name="1_total_1. 기계환경분야(0709)_1. 기계환경분야(0709) 3" xfId="6225"/>
    <cellStyle name="1_total_1. 기계환경분야(0709)_1. 기계환경분야(0709) 4" xfId="6226"/>
    <cellStyle name="1_total_1. 기계환경분야(0709)_1. 기계환경분야(0709) 5" xfId="6227"/>
    <cellStyle name="1_total_1. 기계환경분야(0709)_1. 기계환경분야(0709) 6" xfId="6228"/>
    <cellStyle name="1_total_1. 기계환경분야(0709)_1. 기계환경분야(0709) 7" xfId="6229"/>
    <cellStyle name="1_total_1. 기계환경분야(0709)_1. 기계환경분야(0709) 8" xfId="6230"/>
    <cellStyle name="1_total_1. 기계환경분야(0709)_1. 기계환경분야(0709) 9" xfId="6231"/>
    <cellStyle name="1_total_1. 기계환경분야(0709)_1. 기계환경분야(0709)_공사_응집용교반기_원일기계_조달청" xfId="6232"/>
    <cellStyle name="1_total_1. 기계환경분야(0709)_1. 기계환경분야(0709)_공사_응집용교반기_원일기계_조달청 10" xfId="6233"/>
    <cellStyle name="1_total_1. 기계환경분야(0709)_1. 기계환경분야(0709)_공사_응집용교반기_원일기계_조달청 2" xfId="6234"/>
    <cellStyle name="1_total_1. 기계환경분야(0709)_1. 기계환경분야(0709)_공사_응집용교반기_원일기계_조달청 3" xfId="6235"/>
    <cellStyle name="1_total_1. 기계환경분야(0709)_1. 기계환경분야(0709)_공사_응집용교반기_원일기계_조달청 4" xfId="6236"/>
    <cellStyle name="1_total_1. 기계환경분야(0709)_1. 기계환경분야(0709)_공사_응집용교반기_원일기계_조달청 5" xfId="6237"/>
    <cellStyle name="1_total_1. 기계환경분야(0709)_1. 기계환경분야(0709)_공사_응집용교반기_원일기계_조달청 6" xfId="6238"/>
    <cellStyle name="1_total_1. 기계환경분야(0709)_1. 기계환경분야(0709)_공사_응집용교반기_원일기계_조달청 7" xfId="6239"/>
    <cellStyle name="1_total_1. 기계환경분야(0709)_1. 기계환경분야(0709)_공사_응집용교반기_원일기계_조달청 8" xfId="6240"/>
    <cellStyle name="1_total_1. 기계환경분야(0709)_1. 기계환경분야(0709)_공사_응집용교반기_원일기계_조달청 9" xfId="6241"/>
    <cellStyle name="1_total_1. 기계환경분야(0709)_1. 기계환경분야(0709)_공사_응집용교반기_원일기계_조달청_설치원가" xfId="6242"/>
    <cellStyle name="1_total_1. 기계환경분야(0709)_1. 기계환경분야(0709)_공사_응집용교반기_원일기계_조달청_설치원가 10" xfId="6243"/>
    <cellStyle name="1_total_1. 기계환경분야(0709)_1. 기계환경분야(0709)_공사_응집용교반기_원일기계_조달청_설치원가 2" xfId="6244"/>
    <cellStyle name="1_total_1. 기계환경분야(0709)_1. 기계환경분야(0709)_공사_응집용교반기_원일기계_조달청_설치원가 3" xfId="6245"/>
    <cellStyle name="1_total_1. 기계환경분야(0709)_1. 기계환경분야(0709)_공사_응집용교반기_원일기계_조달청_설치원가 4" xfId="6246"/>
    <cellStyle name="1_total_1. 기계환경분야(0709)_1. 기계환경분야(0709)_공사_응집용교반기_원일기계_조달청_설치원가 5" xfId="6247"/>
    <cellStyle name="1_total_1. 기계환경분야(0709)_1. 기계환경분야(0709)_공사_응집용교반기_원일기계_조달청_설치원가 6" xfId="6248"/>
    <cellStyle name="1_total_1. 기계환경분야(0709)_1. 기계환경분야(0709)_공사_응집용교반기_원일기계_조달청_설치원가 7" xfId="6249"/>
    <cellStyle name="1_total_1. 기계환경분야(0709)_1. 기계환경분야(0709)_공사_응집용교반기_원일기계_조달청_설치원가 8" xfId="6250"/>
    <cellStyle name="1_total_1. 기계환경분야(0709)_1. 기계환경분야(0709)_공사_응집용교반기_원일기계_조달청_설치원가 9" xfId="6251"/>
    <cellStyle name="1_total_1. 기계환경분야(0709)_1. 기계환경분야(0709)_공사_응집용교반기_원일기계_조달청_설치원가_청소년 승마운동 효과 측정 및 적정 프로그램 설계 연구용역" xfId="6252"/>
    <cellStyle name="1_total_1. 기계환경분야(0709)_1. 기계환경분야(0709)_공사_응집용교반기_원일기계_조달청_설치원가_한국경마의 질적도약을 위한 해외목장사업 타당성 조사 및 사업계획 수립 용역" xfId="6253"/>
    <cellStyle name="1_total_1. 기계환경분야(0709)_1. 기계환경분야(0709)_공사_응집용교반기_원일기계_조달청_설치원가_해외농업개발 농산물 물류 조사_한국농어촌공사" xfId="6254"/>
    <cellStyle name="1_total_1. 기계환경분야(0709)_1. 기계환경분야(0709)_공사_응집용교반기_원일기계_조달청_청소년 승마운동 효과 측정 및 적정 프로그램 설계 연구용역" xfId="6255"/>
    <cellStyle name="1_total_1. 기계환경분야(0709)_1. 기계환경분야(0709)_공사_응집용교반기_원일기계_조달청_한국경마의 질적도약을 위한 해외목장사업 타당성 조사 및 사업계획 수립 용역" xfId="6256"/>
    <cellStyle name="1_total_1. 기계환경분야(0709)_1. 기계환경분야(0709)_공사_응집용교반기_원일기계_조달청_해외농업개발 농산물 물류 조사_한국농어촌공사" xfId="6257"/>
    <cellStyle name="1_total_1. 기계환경분야(0709)_1. 기계환경분야(0709)_청소년 승마운동 효과 측정 및 적정 프로그램 설계 연구용역" xfId="6258"/>
    <cellStyle name="1_total_1. 기계환경분야(0709)_1. 기계환경분야(0709)_한국경마의 질적도약을 위한 해외목장사업 타당성 조사 및 사업계획 수립 용역" xfId="6259"/>
    <cellStyle name="1_total_1. 기계환경분야(0709)_1. 기계환경분야(0709)_해외농업개발 농산물 물류 조사_한국농어촌공사" xfId="6260"/>
    <cellStyle name="1_total_1. 기계환경분야(0709)_1. 기계환경분야(제조)" xfId="6261"/>
    <cellStyle name="1_total_1. 기계환경분야(0709)_1. 기계환경분야(제조) 10" xfId="6262"/>
    <cellStyle name="1_total_1. 기계환경분야(0709)_1. 기계환경분야(제조) 2" xfId="6263"/>
    <cellStyle name="1_total_1. 기계환경분야(0709)_1. 기계환경분야(제조) 3" xfId="6264"/>
    <cellStyle name="1_total_1. 기계환경분야(0709)_1. 기계환경분야(제조) 4" xfId="6265"/>
    <cellStyle name="1_total_1. 기계환경분야(0709)_1. 기계환경분야(제조) 5" xfId="6266"/>
    <cellStyle name="1_total_1. 기계환경분야(0709)_1. 기계환경분야(제조) 6" xfId="6267"/>
    <cellStyle name="1_total_1. 기계환경분야(0709)_1. 기계환경분야(제조) 7" xfId="6268"/>
    <cellStyle name="1_total_1. 기계환경분야(0709)_1. 기계환경분야(제조) 8" xfId="6269"/>
    <cellStyle name="1_total_1. 기계환경분야(0709)_1. 기계환경분야(제조) 9" xfId="6270"/>
    <cellStyle name="1_total_1. 기계환경분야(0709)_1. 기계환경분야(제조)_공사_응집용교반기_원일기계_조달청" xfId="6271"/>
    <cellStyle name="1_total_1. 기계환경분야(0709)_1. 기계환경분야(제조)_공사_응집용교반기_원일기계_조달청 10" xfId="6272"/>
    <cellStyle name="1_total_1. 기계환경분야(0709)_1. 기계환경분야(제조)_공사_응집용교반기_원일기계_조달청 2" xfId="6273"/>
    <cellStyle name="1_total_1. 기계환경분야(0709)_1. 기계환경분야(제조)_공사_응집용교반기_원일기계_조달청 3" xfId="6274"/>
    <cellStyle name="1_total_1. 기계환경분야(0709)_1. 기계환경분야(제조)_공사_응집용교반기_원일기계_조달청 4" xfId="6275"/>
    <cellStyle name="1_total_1. 기계환경분야(0709)_1. 기계환경분야(제조)_공사_응집용교반기_원일기계_조달청 5" xfId="6276"/>
    <cellStyle name="1_total_1. 기계환경분야(0709)_1. 기계환경분야(제조)_공사_응집용교반기_원일기계_조달청 6" xfId="6277"/>
    <cellStyle name="1_total_1. 기계환경분야(0709)_1. 기계환경분야(제조)_공사_응집용교반기_원일기계_조달청 7" xfId="6278"/>
    <cellStyle name="1_total_1. 기계환경분야(0709)_1. 기계환경분야(제조)_공사_응집용교반기_원일기계_조달청 8" xfId="6279"/>
    <cellStyle name="1_total_1. 기계환경분야(0709)_1. 기계환경분야(제조)_공사_응집용교반기_원일기계_조달청 9" xfId="6280"/>
    <cellStyle name="1_total_1. 기계환경분야(0709)_1. 기계환경분야(제조)_공사_응집용교반기_원일기계_조달청_설치원가" xfId="6281"/>
    <cellStyle name="1_total_1. 기계환경분야(0709)_1. 기계환경분야(제조)_공사_응집용교반기_원일기계_조달청_설치원가 10" xfId="6282"/>
    <cellStyle name="1_total_1. 기계환경분야(0709)_1. 기계환경분야(제조)_공사_응집용교반기_원일기계_조달청_설치원가 2" xfId="6283"/>
    <cellStyle name="1_total_1. 기계환경분야(0709)_1. 기계환경분야(제조)_공사_응집용교반기_원일기계_조달청_설치원가 3" xfId="6284"/>
    <cellStyle name="1_total_1. 기계환경분야(0709)_1. 기계환경분야(제조)_공사_응집용교반기_원일기계_조달청_설치원가 4" xfId="6285"/>
    <cellStyle name="1_total_1. 기계환경분야(0709)_1. 기계환경분야(제조)_공사_응집용교반기_원일기계_조달청_설치원가 5" xfId="6286"/>
    <cellStyle name="1_total_1. 기계환경분야(0709)_1. 기계환경분야(제조)_공사_응집용교반기_원일기계_조달청_설치원가 6" xfId="6287"/>
    <cellStyle name="1_total_1. 기계환경분야(0709)_1. 기계환경분야(제조)_공사_응집용교반기_원일기계_조달청_설치원가 7" xfId="6288"/>
    <cellStyle name="1_total_1. 기계환경분야(0709)_1. 기계환경분야(제조)_공사_응집용교반기_원일기계_조달청_설치원가 8" xfId="6289"/>
    <cellStyle name="1_total_1. 기계환경분야(0709)_1. 기계환경분야(제조)_공사_응집용교반기_원일기계_조달청_설치원가 9" xfId="6290"/>
    <cellStyle name="1_total_1. 기계환경분야(0709)_1. 기계환경분야(제조)_공사_응집용교반기_원일기계_조달청_설치원가_청소년 승마운동 효과 측정 및 적정 프로그램 설계 연구용역" xfId="6291"/>
    <cellStyle name="1_total_1. 기계환경분야(0709)_1. 기계환경분야(제조)_공사_응집용교반기_원일기계_조달청_설치원가_한국경마의 질적도약을 위한 해외목장사업 타당성 조사 및 사업계획 수립 용역" xfId="6292"/>
    <cellStyle name="1_total_1. 기계환경분야(0709)_1. 기계환경분야(제조)_공사_응집용교반기_원일기계_조달청_설치원가_해외농업개발 농산물 물류 조사_한국농어촌공사" xfId="6293"/>
    <cellStyle name="1_total_1. 기계환경분야(0709)_1. 기계환경분야(제조)_공사_응집용교반기_원일기계_조달청_청소년 승마운동 효과 측정 및 적정 프로그램 설계 연구용역" xfId="6294"/>
    <cellStyle name="1_total_1. 기계환경분야(0709)_1. 기계환경분야(제조)_공사_응집용교반기_원일기계_조달청_한국경마의 질적도약을 위한 해외목장사업 타당성 조사 및 사업계획 수립 용역" xfId="6295"/>
    <cellStyle name="1_total_1. 기계환경분야(0709)_1. 기계환경분야(제조)_공사_응집용교반기_원일기계_조달청_해외농업개발 농산물 물류 조사_한국농어촌공사" xfId="6296"/>
    <cellStyle name="1_total_1. 기계환경분야(0709)_1. 기계환경분야(제조)_청소년 승마운동 효과 측정 및 적정 프로그램 설계 연구용역" xfId="6297"/>
    <cellStyle name="1_total_1. 기계환경분야(0709)_1. 기계환경분야(제조)_한국경마의 질적도약을 위한 해외목장사업 타당성 조사 및 사업계획 수립 용역" xfId="6298"/>
    <cellStyle name="1_total_1. 기계환경분야(0709)_1. 기계환경분야(제조)_해외농업개발 농산물 물류 조사_한국농어촌공사" xfId="6299"/>
    <cellStyle name="1_total_1. 기계환경분야(0709)_공사_응집용교반기_원일기계_조달청" xfId="6300"/>
    <cellStyle name="1_total_1. 기계환경분야(0709)_공사_응집용교반기_원일기계_조달청 10" xfId="6301"/>
    <cellStyle name="1_total_1. 기계환경분야(0709)_공사_응집용교반기_원일기계_조달청 2" xfId="6302"/>
    <cellStyle name="1_total_1. 기계환경분야(0709)_공사_응집용교반기_원일기계_조달청 3" xfId="6303"/>
    <cellStyle name="1_total_1. 기계환경분야(0709)_공사_응집용교반기_원일기계_조달청 4" xfId="6304"/>
    <cellStyle name="1_total_1. 기계환경분야(0709)_공사_응집용교반기_원일기계_조달청 5" xfId="6305"/>
    <cellStyle name="1_total_1. 기계환경분야(0709)_공사_응집용교반기_원일기계_조달청 6" xfId="6306"/>
    <cellStyle name="1_total_1. 기계환경분야(0709)_공사_응집용교반기_원일기계_조달청 7" xfId="6307"/>
    <cellStyle name="1_total_1. 기계환경분야(0709)_공사_응집용교반기_원일기계_조달청 8" xfId="6308"/>
    <cellStyle name="1_total_1. 기계환경분야(0709)_공사_응집용교반기_원일기계_조달청 9" xfId="6309"/>
    <cellStyle name="1_total_1. 기계환경분야(0709)_공사_응집용교반기_원일기계_조달청_설치원가" xfId="6310"/>
    <cellStyle name="1_total_1. 기계환경분야(0709)_공사_응집용교반기_원일기계_조달청_설치원가 10" xfId="6311"/>
    <cellStyle name="1_total_1. 기계환경분야(0709)_공사_응집용교반기_원일기계_조달청_설치원가 2" xfId="6312"/>
    <cellStyle name="1_total_1. 기계환경분야(0709)_공사_응집용교반기_원일기계_조달청_설치원가 3" xfId="6313"/>
    <cellStyle name="1_total_1. 기계환경분야(0709)_공사_응집용교반기_원일기계_조달청_설치원가 4" xfId="6314"/>
    <cellStyle name="1_total_1. 기계환경분야(0709)_공사_응집용교반기_원일기계_조달청_설치원가 5" xfId="6315"/>
    <cellStyle name="1_total_1. 기계환경분야(0709)_공사_응집용교반기_원일기계_조달청_설치원가 6" xfId="6316"/>
    <cellStyle name="1_total_1. 기계환경분야(0709)_공사_응집용교반기_원일기계_조달청_설치원가 7" xfId="6317"/>
    <cellStyle name="1_total_1. 기계환경분야(0709)_공사_응집용교반기_원일기계_조달청_설치원가 8" xfId="6318"/>
    <cellStyle name="1_total_1. 기계환경분야(0709)_공사_응집용교반기_원일기계_조달청_설치원가 9" xfId="6319"/>
    <cellStyle name="1_total_1. 기계환경분야(0709)_공사_응집용교반기_원일기계_조달청_설치원가_청소년 승마운동 효과 측정 및 적정 프로그램 설계 연구용역" xfId="6320"/>
    <cellStyle name="1_total_1. 기계환경분야(0709)_공사_응집용교반기_원일기계_조달청_설치원가_한국경마의 질적도약을 위한 해외목장사업 타당성 조사 및 사업계획 수립 용역" xfId="6321"/>
    <cellStyle name="1_total_1. 기계환경분야(0709)_공사_응집용교반기_원일기계_조달청_설치원가_해외농업개발 농산물 물류 조사_한국농어촌공사" xfId="6322"/>
    <cellStyle name="1_total_1. 기계환경분야(0709)_공사_응집용교반기_원일기계_조달청_청소년 승마운동 효과 측정 및 적정 프로그램 설계 연구용역" xfId="6323"/>
    <cellStyle name="1_total_1. 기계환경분야(0709)_공사_응집용교반기_원일기계_조달청_한국경마의 질적도약을 위한 해외목장사업 타당성 조사 및 사업계획 수립 용역" xfId="6324"/>
    <cellStyle name="1_total_1. 기계환경분야(0709)_공사_응집용교반기_원일기계_조달청_해외농업개발 농산물 물류 조사_한국농어촌공사" xfId="6325"/>
    <cellStyle name="1_total_1. 기계환경분야(0709)_청소년 승마운동 효과 측정 및 적정 프로그램 설계 연구용역" xfId="6326"/>
    <cellStyle name="1_total_1. 기계환경분야(0709)_한국경마의 질적도약을 위한 해외목장사업 타당성 조사 및 사업계획 수립 용역" xfId="6327"/>
    <cellStyle name="1_total_1. 기계환경분야(0709)_해외농업개발 농산물 물류 조사_한국농어촌공사" xfId="6328"/>
    <cellStyle name="1_total_공사_응집용교반기_원일기계_조달청" xfId="6329"/>
    <cellStyle name="1_total_공사_응집용교반기_원일기계_조달청 10" xfId="6330"/>
    <cellStyle name="1_total_공사_응집용교반기_원일기계_조달청 2" xfId="6331"/>
    <cellStyle name="1_total_공사_응집용교반기_원일기계_조달청 3" xfId="6332"/>
    <cellStyle name="1_total_공사_응집용교반기_원일기계_조달청 4" xfId="6333"/>
    <cellStyle name="1_total_공사_응집용교반기_원일기계_조달청 5" xfId="6334"/>
    <cellStyle name="1_total_공사_응집용교반기_원일기계_조달청 6" xfId="6335"/>
    <cellStyle name="1_total_공사_응집용교반기_원일기계_조달청 7" xfId="6336"/>
    <cellStyle name="1_total_공사_응집용교반기_원일기계_조달청 8" xfId="6337"/>
    <cellStyle name="1_total_공사_응집용교반기_원일기계_조달청 9" xfId="6338"/>
    <cellStyle name="1_total_공사_응집용교반기_원일기계_조달청_설치원가" xfId="6339"/>
    <cellStyle name="1_total_공사_응집용교반기_원일기계_조달청_설치원가 10" xfId="6340"/>
    <cellStyle name="1_total_공사_응집용교반기_원일기계_조달청_설치원가 2" xfId="6341"/>
    <cellStyle name="1_total_공사_응집용교반기_원일기계_조달청_설치원가 3" xfId="6342"/>
    <cellStyle name="1_total_공사_응집용교반기_원일기계_조달청_설치원가 4" xfId="6343"/>
    <cellStyle name="1_total_공사_응집용교반기_원일기계_조달청_설치원가 5" xfId="6344"/>
    <cellStyle name="1_total_공사_응집용교반기_원일기계_조달청_설치원가 6" xfId="6345"/>
    <cellStyle name="1_total_공사_응집용교반기_원일기계_조달청_설치원가 7" xfId="6346"/>
    <cellStyle name="1_total_공사_응집용교반기_원일기계_조달청_설치원가 8" xfId="6347"/>
    <cellStyle name="1_total_공사_응집용교반기_원일기계_조달청_설치원가 9" xfId="6348"/>
    <cellStyle name="1_total_공사_응집용교반기_원일기계_조달청_설치원가_청소년 승마운동 효과 측정 및 적정 프로그램 설계 연구용역" xfId="6349"/>
    <cellStyle name="1_total_공사_응집용교반기_원일기계_조달청_설치원가_한국경마의 질적도약을 위한 해외목장사업 타당성 조사 및 사업계획 수립 용역" xfId="6350"/>
    <cellStyle name="1_total_공사_응집용교반기_원일기계_조달청_설치원가_해외농업개발 농산물 물류 조사_한국농어촌공사" xfId="6351"/>
    <cellStyle name="1_total_공사_응집용교반기_원일기계_조달청_청소년 승마운동 효과 측정 및 적정 프로그램 설계 연구용역" xfId="6352"/>
    <cellStyle name="1_total_공사_응집용교반기_원일기계_조달청_한국경마의 질적도약을 위한 해외목장사업 타당성 조사 및 사업계획 수립 용역" xfId="6353"/>
    <cellStyle name="1_total_공사_응집용교반기_원일기계_조달청_해외농업개발 농산물 물류 조사_한국농어촌공사" xfId="6354"/>
    <cellStyle name="1_total_청소년 승마운동 효과 측정 및 적정 프로그램 설계 연구용역" xfId="6355"/>
    <cellStyle name="1_total_한국경마의 질적도약을 위한 해외목장사업 타당성 조사 및 사업계획 수립 용역" xfId="6356"/>
    <cellStyle name="1_total_해외농업개발 농산물 물류 조사_한국농어촌공사" xfId="6357"/>
    <cellStyle name="1_tree" xfId="6358"/>
    <cellStyle name="1_tree 10" xfId="6359"/>
    <cellStyle name="1_tree 2" xfId="6360"/>
    <cellStyle name="1_tree 3" xfId="6361"/>
    <cellStyle name="1_tree 4" xfId="6362"/>
    <cellStyle name="1_tree 5" xfId="6363"/>
    <cellStyle name="1_tree 6" xfId="6364"/>
    <cellStyle name="1_tree 7" xfId="6365"/>
    <cellStyle name="1_tree 8" xfId="6366"/>
    <cellStyle name="1_tree 9" xfId="6367"/>
    <cellStyle name="1_tree_1. 기계환경분야(0709)" xfId="6368"/>
    <cellStyle name="1_tree_1. 기계환경분야(0709) 10" xfId="6369"/>
    <cellStyle name="1_tree_1. 기계환경분야(0709) 2" xfId="6370"/>
    <cellStyle name="1_tree_1. 기계환경분야(0709) 3" xfId="6371"/>
    <cellStyle name="1_tree_1. 기계환경분야(0709) 4" xfId="6372"/>
    <cellStyle name="1_tree_1. 기계환경분야(0709) 5" xfId="6373"/>
    <cellStyle name="1_tree_1. 기계환경분야(0709) 6" xfId="6374"/>
    <cellStyle name="1_tree_1. 기계환경분야(0709) 7" xfId="6375"/>
    <cellStyle name="1_tree_1. 기계환경분야(0709) 8" xfId="6376"/>
    <cellStyle name="1_tree_1. 기계환경분야(0709) 9" xfId="6377"/>
    <cellStyle name="1_tree_1. 기계환경분야(0709)_1. 기계환경분야(0709)" xfId="6378"/>
    <cellStyle name="1_tree_1. 기계환경분야(0709)_1. 기계환경분야(0709) 10" xfId="6379"/>
    <cellStyle name="1_tree_1. 기계환경분야(0709)_1. 기계환경분야(0709) 2" xfId="6380"/>
    <cellStyle name="1_tree_1. 기계환경분야(0709)_1. 기계환경분야(0709) 3" xfId="6381"/>
    <cellStyle name="1_tree_1. 기계환경분야(0709)_1. 기계환경분야(0709) 4" xfId="6382"/>
    <cellStyle name="1_tree_1. 기계환경분야(0709)_1. 기계환경분야(0709) 5" xfId="6383"/>
    <cellStyle name="1_tree_1. 기계환경분야(0709)_1. 기계환경분야(0709) 6" xfId="6384"/>
    <cellStyle name="1_tree_1. 기계환경분야(0709)_1. 기계환경분야(0709) 7" xfId="6385"/>
    <cellStyle name="1_tree_1. 기계환경분야(0709)_1. 기계환경분야(0709) 8" xfId="6386"/>
    <cellStyle name="1_tree_1. 기계환경분야(0709)_1. 기계환경분야(0709) 9" xfId="6387"/>
    <cellStyle name="1_tree_1. 기계환경분야(0709)_1. 기계환경분야(0709)_공사_응집용교반기_원일기계_조달청" xfId="6388"/>
    <cellStyle name="1_tree_1. 기계환경분야(0709)_1. 기계환경분야(0709)_공사_응집용교반기_원일기계_조달청 10" xfId="6389"/>
    <cellStyle name="1_tree_1. 기계환경분야(0709)_1. 기계환경분야(0709)_공사_응집용교반기_원일기계_조달청 2" xfId="6390"/>
    <cellStyle name="1_tree_1. 기계환경분야(0709)_1. 기계환경분야(0709)_공사_응집용교반기_원일기계_조달청 3" xfId="6391"/>
    <cellStyle name="1_tree_1. 기계환경분야(0709)_1. 기계환경분야(0709)_공사_응집용교반기_원일기계_조달청 4" xfId="6392"/>
    <cellStyle name="1_tree_1. 기계환경분야(0709)_1. 기계환경분야(0709)_공사_응집용교반기_원일기계_조달청 5" xfId="6393"/>
    <cellStyle name="1_tree_1. 기계환경분야(0709)_1. 기계환경분야(0709)_공사_응집용교반기_원일기계_조달청 6" xfId="6394"/>
    <cellStyle name="1_tree_1. 기계환경분야(0709)_1. 기계환경분야(0709)_공사_응집용교반기_원일기계_조달청 7" xfId="6395"/>
    <cellStyle name="1_tree_1. 기계환경분야(0709)_1. 기계환경분야(0709)_공사_응집용교반기_원일기계_조달청 8" xfId="6396"/>
    <cellStyle name="1_tree_1. 기계환경분야(0709)_1. 기계환경분야(0709)_공사_응집용교반기_원일기계_조달청 9" xfId="6397"/>
    <cellStyle name="1_tree_1. 기계환경분야(0709)_1. 기계환경분야(0709)_공사_응집용교반기_원일기계_조달청_설치원가" xfId="6398"/>
    <cellStyle name="1_tree_1. 기계환경분야(0709)_1. 기계환경분야(0709)_공사_응집용교반기_원일기계_조달청_설치원가 10" xfId="6399"/>
    <cellStyle name="1_tree_1. 기계환경분야(0709)_1. 기계환경분야(0709)_공사_응집용교반기_원일기계_조달청_설치원가 2" xfId="6400"/>
    <cellStyle name="1_tree_1. 기계환경분야(0709)_1. 기계환경분야(0709)_공사_응집용교반기_원일기계_조달청_설치원가 3" xfId="6401"/>
    <cellStyle name="1_tree_1. 기계환경분야(0709)_1. 기계환경분야(0709)_공사_응집용교반기_원일기계_조달청_설치원가 4" xfId="6402"/>
    <cellStyle name="1_tree_1. 기계환경분야(0709)_1. 기계환경분야(0709)_공사_응집용교반기_원일기계_조달청_설치원가 5" xfId="6403"/>
    <cellStyle name="1_tree_1. 기계환경분야(0709)_1. 기계환경분야(0709)_공사_응집용교반기_원일기계_조달청_설치원가 6" xfId="6404"/>
    <cellStyle name="1_tree_1. 기계환경분야(0709)_1. 기계환경분야(0709)_공사_응집용교반기_원일기계_조달청_설치원가 7" xfId="6405"/>
    <cellStyle name="1_tree_1. 기계환경분야(0709)_1. 기계환경분야(0709)_공사_응집용교반기_원일기계_조달청_설치원가 8" xfId="6406"/>
    <cellStyle name="1_tree_1. 기계환경분야(0709)_1. 기계환경분야(0709)_공사_응집용교반기_원일기계_조달청_설치원가 9" xfId="6407"/>
    <cellStyle name="1_tree_1. 기계환경분야(0709)_1. 기계환경분야(0709)_공사_응집용교반기_원일기계_조달청_설치원가_청소년 승마운동 효과 측정 및 적정 프로그램 설계 연구용역" xfId="6408"/>
    <cellStyle name="1_tree_1. 기계환경분야(0709)_1. 기계환경분야(0709)_공사_응집용교반기_원일기계_조달청_설치원가_한국경마의 질적도약을 위한 해외목장사업 타당성 조사 및 사업계획 수립 용역" xfId="6409"/>
    <cellStyle name="1_tree_1. 기계환경분야(0709)_1. 기계환경분야(0709)_공사_응집용교반기_원일기계_조달청_설치원가_해외농업개발 농산물 물류 조사_한국농어촌공사" xfId="6410"/>
    <cellStyle name="1_tree_1. 기계환경분야(0709)_1. 기계환경분야(0709)_공사_응집용교반기_원일기계_조달청_청소년 승마운동 효과 측정 및 적정 프로그램 설계 연구용역" xfId="6411"/>
    <cellStyle name="1_tree_1. 기계환경분야(0709)_1. 기계환경분야(0709)_공사_응집용교반기_원일기계_조달청_한국경마의 질적도약을 위한 해외목장사업 타당성 조사 및 사업계획 수립 용역" xfId="6412"/>
    <cellStyle name="1_tree_1. 기계환경분야(0709)_1. 기계환경분야(0709)_공사_응집용교반기_원일기계_조달청_해외농업개발 농산물 물류 조사_한국농어촌공사" xfId="6413"/>
    <cellStyle name="1_tree_1. 기계환경분야(0709)_1. 기계환경분야(0709)_청소년 승마운동 효과 측정 및 적정 프로그램 설계 연구용역" xfId="6414"/>
    <cellStyle name="1_tree_1. 기계환경분야(0709)_1. 기계환경분야(0709)_한국경마의 질적도약을 위한 해외목장사업 타당성 조사 및 사업계획 수립 용역" xfId="6415"/>
    <cellStyle name="1_tree_1. 기계환경분야(0709)_1. 기계환경분야(0709)_해외농업개발 농산물 물류 조사_한국농어촌공사" xfId="6416"/>
    <cellStyle name="1_tree_1. 기계환경분야(0709)_1. 기계환경분야(제조)" xfId="6417"/>
    <cellStyle name="1_tree_1. 기계환경분야(0709)_1. 기계환경분야(제조) 10" xfId="6418"/>
    <cellStyle name="1_tree_1. 기계환경분야(0709)_1. 기계환경분야(제조) 2" xfId="6419"/>
    <cellStyle name="1_tree_1. 기계환경분야(0709)_1. 기계환경분야(제조) 3" xfId="6420"/>
    <cellStyle name="1_tree_1. 기계환경분야(0709)_1. 기계환경분야(제조) 4" xfId="6421"/>
    <cellStyle name="1_tree_1. 기계환경분야(0709)_1. 기계환경분야(제조) 5" xfId="6422"/>
    <cellStyle name="1_tree_1. 기계환경분야(0709)_1. 기계환경분야(제조) 6" xfId="6423"/>
    <cellStyle name="1_tree_1. 기계환경분야(0709)_1. 기계환경분야(제조) 7" xfId="6424"/>
    <cellStyle name="1_tree_1. 기계환경분야(0709)_1. 기계환경분야(제조) 8" xfId="6425"/>
    <cellStyle name="1_tree_1. 기계환경분야(0709)_1. 기계환경분야(제조) 9" xfId="6426"/>
    <cellStyle name="1_tree_1. 기계환경분야(0709)_1. 기계환경분야(제조)_공사_응집용교반기_원일기계_조달청" xfId="6427"/>
    <cellStyle name="1_tree_1. 기계환경분야(0709)_1. 기계환경분야(제조)_공사_응집용교반기_원일기계_조달청 10" xfId="6428"/>
    <cellStyle name="1_tree_1. 기계환경분야(0709)_1. 기계환경분야(제조)_공사_응집용교반기_원일기계_조달청 2" xfId="6429"/>
    <cellStyle name="1_tree_1. 기계환경분야(0709)_1. 기계환경분야(제조)_공사_응집용교반기_원일기계_조달청 3" xfId="6430"/>
    <cellStyle name="1_tree_1. 기계환경분야(0709)_1. 기계환경분야(제조)_공사_응집용교반기_원일기계_조달청 4" xfId="6431"/>
    <cellStyle name="1_tree_1. 기계환경분야(0709)_1. 기계환경분야(제조)_공사_응집용교반기_원일기계_조달청 5" xfId="6432"/>
    <cellStyle name="1_tree_1. 기계환경분야(0709)_1. 기계환경분야(제조)_공사_응집용교반기_원일기계_조달청 6" xfId="6433"/>
    <cellStyle name="1_tree_1. 기계환경분야(0709)_1. 기계환경분야(제조)_공사_응집용교반기_원일기계_조달청 7" xfId="6434"/>
    <cellStyle name="1_tree_1. 기계환경분야(0709)_1. 기계환경분야(제조)_공사_응집용교반기_원일기계_조달청 8" xfId="6435"/>
    <cellStyle name="1_tree_1. 기계환경분야(0709)_1. 기계환경분야(제조)_공사_응집용교반기_원일기계_조달청 9" xfId="6436"/>
    <cellStyle name="1_tree_1. 기계환경분야(0709)_1. 기계환경분야(제조)_공사_응집용교반기_원일기계_조달청_설치원가" xfId="6437"/>
    <cellStyle name="1_tree_1. 기계환경분야(0709)_1. 기계환경분야(제조)_공사_응집용교반기_원일기계_조달청_설치원가 10" xfId="6438"/>
    <cellStyle name="1_tree_1. 기계환경분야(0709)_1. 기계환경분야(제조)_공사_응집용교반기_원일기계_조달청_설치원가 2" xfId="6439"/>
    <cellStyle name="1_tree_1. 기계환경분야(0709)_1. 기계환경분야(제조)_공사_응집용교반기_원일기계_조달청_설치원가 3" xfId="6440"/>
    <cellStyle name="1_tree_1. 기계환경분야(0709)_1. 기계환경분야(제조)_공사_응집용교반기_원일기계_조달청_설치원가 4" xfId="6441"/>
    <cellStyle name="1_tree_1. 기계환경분야(0709)_1. 기계환경분야(제조)_공사_응집용교반기_원일기계_조달청_설치원가 5" xfId="6442"/>
    <cellStyle name="1_tree_1. 기계환경분야(0709)_1. 기계환경분야(제조)_공사_응집용교반기_원일기계_조달청_설치원가 6" xfId="6443"/>
    <cellStyle name="1_tree_1. 기계환경분야(0709)_1. 기계환경분야(제조)_공사_응집용교반기_원일기계_조달청_설치원가 7" xfId="6444"/>
    <cellStyle name="1_tree_1. 기계환경분야(0709)_1. 기계환경분야(제조)_공사_응집용교반기_원일기계_조달청_설치원가 8" xfId="6445"/>
    <cellStyle name="1_tree_1. 기계환경분야(0709)_1. 기계환경분야(제조)_공사_응집용교반기_원일기계_조달청_설치원가 9" xfId="6446"/>
    <cellStyle name="1_tree_1. 기계환경분야(0709)_1. 기계환경분야(제조)_공사_응집용교반기_원일기계_조달청_설치원가_청소년 승마운동 효과 측정 및 적정 프로그램 설계 연구용역" xfId="6447"/>
    <cellStyle name="1_tree_1. 기계환경분야(0709)_1. 기계환경분야(제조)_공사_응집용교반기_원일기계_조달청_설치원가_한국경마의 질적도약을 위한 해외목장사업 타당성 조사 및 사업계획 수립 용역" xfId="6448"/>
    <cellStyle name="1_tree_1. 기계환경분야(0709)_1. 기계환경분야(제조)_공사_응집용교반기_원일기계_조달청_설치원가_해외농업개발 농산물 물류 조사_한국농어촌공사" xfId="6449"/>
    <cellStyle name="1_tree_1. 기계환경분야(0709)_1. 기계환경분야(제조)_공사_응집용교반기_원일기계_조달청_청소년 승마운동 효과 측정 및 적정 프로그램 설계 연구용역" xfId="6450"/>
    <cellStyle name="1_tree_1. 기계환경분야(0709)_1. 기계환경분야(제조)_공사_응집용교반기_원일기계_조달청_한국경마의 질적도약을 위한 해외목장사업 타당성 조사 및 사업계획 수립 용역" xfId="6451"/>
    <cellStyle name="1_tree_1. 기계환경분야(0709)_1. 기계환경분야(제조)_공사_응집용교반기_원일기계_조달청_해외농업개발 농산물 물류 조사_한국농어촌공사" xfId="6452"/>
    <cellStyle name="1_tree_1. 기계환경분야(0709)_1. 기계환경분야(제조)_청소년 승마운동 효과 측정 및 적정 프로그램 설계 연구용역" xfId="6453"/>
    <cellStyle name="1_tree_1. 기계환경분야(0709)_1. 기계환경분야(제조)_한국경마의 질적도약을 위한 해외목장사업 타당성 조사 및 사업계획 수립 용역" xfId="6454"/>
    <cellStyle name="1_tree_1. 기계환경분야(0709)_1. 기계환경분야(제조)_해외농업개발 농산물 물류 조사_한국농어촌공사" xfId="6455"/>
    <cellStyle name="1_tree_1. 기계환경분야(0709)_공사_응집용교반기_원일기계_조달청" xfId="6456"/>
    <cellStyle name="1_tree_1. 기계환경분야(0709)_공사_응집용교반기_원일기계_조달청 10" xfId="6457"/>
    <cellStyle name="1_tree_1. 기계환경분야(0709)_공사_응집용교반기_원일기계_조달청 2" xfId="6458"/>
    <cellStyle name="1_tree_1. 기계환경분야(0709)_공사_응집용교반기_원일기계_조달청 3" xfId="6459"/>
    <cellStyle name="1_tree_1. 기계환경분야(0709)_공사_응집용교반기_원일기계_조달청 4" xfId="6460"/>
    <cellStyle name="1_tree_1. 기계환경분야(0709)_공사_응집용교반기_원일기계_조달청 5" xfId="6461"/>
    <cellStyle name="1_tree_1. 기계환경분야(0709)_공사_응집용교반기_원일기계_조달청 6" xfId="6462"/>
    <cellStyle name="1_tree_1. 기계환경분야(0709)_공사_응집용교반기_원일기계_조달청 7" xfId="6463"/>
    <cellStyle name="1_tree_1. 기계환경분야(0709)_공사_응집용교반기_원일기계_조달청 8" xfId="6464"/>
    <cellStyle name="1_tree_1. 기계환경분야(0709)_공사_응집용교반기_원일기계_조달청 9" xfId="6465"/>
    <cellStyle name="1_tree_1. 기계환경분야(0709)_공사_응집용교반기_원일기계_조달청_설치원가" xfId="6466"/>
    <cellStyle name="1_tree_1. 기계환경분야(0709)_공사_응집용교반기_원일기계_조달청_설치원가 10" xfId="6467"/>
    <cellStyle name="1_tree_1. 기계환경분야(0709)_공사_응집용교반기_원일기계_조달청_설치원가 2" xfId="6468"/>
    <cellStyle name="1_tree_1. 기계환경분야(0709)_공사_응집용교반기_원일기계_조달청_설치원가 3" xfId="6469"/>
    <cellStyle name="1_tree_1. 기계환경분야(0709)_공사_응집용교반기_원일기계_조달청_설치원가 4" xfId="6470"/>
    <cellStyle name="1_tree_1. 기계환경분야(0709)_공사_응집용교반기_원일기계_조달청_설치원가 5" xfId="6471"/>
    <cellStyle name="1_tree_1. 기계환경분야(0709)_공사_응집용교반기_원일기계_조달청_설치원가 6" xfId="6472"/>
    <cellStyle name="1_tree_1. 기계환경분야(0709)_공사_응집용교반기_원일기계_조달청_설치원가 7" xfId="6473"/>
    <cellStyle name="1_tree_1. 기계환경분야(0709)_공사_응집용교반기_원일기계_조달청_설치원가 8" xfId="6474"/>
    <cellStyle name="1_tree_1. 기계환경분야(0709)_공사_응집용교반기_원일기계_조달청_설치원가 9" xfId="6475"/>
    <cellStyle name="1_tree_1. 기계환경분야(0709)_공사_응집용교반기_원일기계_조달청_설치원가_청소년 승마운동 효과 측정 및 적정 프로그램 설계 연구용역" xfId="6476"/>
    <cellStyle name="1_tree_1. 기계환경분야(0709)_공사_응집용교반기_원일기계_조달청_설치원가_한국경마의 질적도약을 위한 해외목장사업 타당성 조사 및 사업계획 수립 용역" xfId="6477"/>
    <cellStyle name="1_tree_1. 기계환경분야(0709)_공사_응집용교반기_원일기계_조달청_설치원가_해외농업개발 농산물 물류 조사_한국농어촌공사" xfId="6478"/>
    <cellStyle name="1_tree_1. 기계환경분야(0709)_공사_응집용교반기_원일기계_조달청_청소년 승마운동 효과 측정 및 적정 프로그램 설계 연구용역" xfId="6479"/>
    <cellStyle name="1_tree_1. 기계환경분야(0709)_공사_응집용교반기_원일기계_조달청_한국경마의 질적도약을 위한 해외목장사업 타당성 조사 및 사업계획 수립 용역" xfId="6480"/>
    <cellStyle name="1_tree_1. 기계환경분야(0709)_공사_응집용교반기_원일기계_조달청_해외농업개발 농산물 물류 조사_한국농어촌공사" xfId="6481"/>
    <cellStyle name="1_tree_1. 기계환경분야(0709)_청소년 승마운동 효과 측정 및 적정 프로그램 설계 연구용역" xfId="6482"/>
    <cellStyle name="1_tree_1. 기계환경분야(0709)_한국경마의 질적도약을 위한 해외목장사업 타당성 조사 및 사업계획 수립 용역" xfId="6483"/>
    <cellStyle name="1_tree_1. 기계환경분야(0709)_해외농업개발 농산물 물류 조사_한국농어촌공사" xfId="6484"/>
    <cellStyle name="1_tree_공사_응집용교반기_원일기계_조달청" xfId="6485"/>
    <cellStyle name="1_tree_공사_응집용교반기_원일기계_조달청 10" xfId="6486"/>
    <cellStyle name="1_tree_공사_응집용교반기_원일기계_조달청 2" xfId="6487"/>
    <cellStyle name="1_tree_공사_응집용교반기_원일기계_조달청 3" xfId="6488"/>
    <cellStyle name="1_tree_공사_응집용교반기_원일기계_조달청 4" xfId="6489"/>
    <cellStyle name="1_tree_공사_응집용교반기_원일기계_조달청 5" xfId="6490"/>
    <cellStyle name="1_tree_공사_응집용교반기_원일기계_조달청 6" xfId="6491"/>
    <cellStyle name="1_tree_공사_응집용교반기_원일기계_조달청 7" xfId="6492"/>
    <cellStyle name="1_tree_공사_응집용교반기_원일기계_조달청 8" xfId="6493"/>
    <cellStyle name="1_tree_공사_응집용교반기_원일기계_조달청 9" xfId="6494"/>
    <cellStyle name="1_tree_공사_응집용교반기_원일기계_조달청_설치원가" xfId="6495"/>
    <cellStyle name="1_tree_공사_응집용교반기_원일기계_조달청_설치원가 10" xfId="6496"/>
    <cellStyle name="1_tree_공사_응집용교반기_원일기계_조달청_설치원가 2" xfId="6497"/>
    <cellStyle name="1_tree_공사_응집용교반기_원일기계_조달청_설치원가 3" xfId="6498"/>
    <cellStyle name="1_tree_공사_응집용교반기_원일기계_조달청_설치원가 4" xfId="6499"/>
    <cellStyle name="1_tree_공사_응집용교반기_원일기계_조달청_설치원가 5" xfId="6500"/>
    <cellStyle name="1_tree_공사_응집용교반기_원일기계_조달청_설치원가 6" xfId="6501"/>
    <cellStyle name="1_tree_공사_응집용교반기_원일기계_조달청_설치원가 7" xfId="6502"/>
    <cellStyle name="1_tree_공사_응집용교반기_원일기계_조달청_설치원가 8" xfId="6503"/>
    <cellStyle name="1_tree_공사_응집용교반기_원일기계_조달청_설치원가 9" xfId="6504"/>
    <cellStyle name="1_tree_공사_응집용교반기_원일기계_조달청_설치원가_청소년 승마운동 효과 측정 및 적정 프로그램 설계 연구용역" xfId="6505"/>
    <cellStyle name="1_tree_공사_응집용교반기_원일기계_조달청_설치원가_한국경마의 질적도약을 위한 해외목장사업 타당성 조사 및 사업계획 수립 용역" xfId="6506"/>
    <cellStyle name="1_tree_공사_응집용교반기_원일기계_조달청_설치원가_해외농업개발 농산물 물류 조사_한국농어촌공사" xfId="6507"/>
    <cellStyle name="1_tree_공사_응집용교반기_원일기계_조달청_청소년 승마운동 효과 측정 및 적정 프로그램 설계 연구용역" xfId="6508"/>
    <cellStyle name="1_tree_공사_응집용교반기_원일기계_조달청_한국경마의 질적도약을 위한 해외목장사업 타당성 조사 및 사업계획 수립 용역" xfId="6509"/>
    <cellStyle name="1_tree_공사_응집용교반기_원일기계_조달청_해외농업개발 농산물 물류 조사_한국농어촌공사" xfId="6510"/>
    <cellStyle name="1_tree_수량산출" xfId="6511"/>
    <cellStyle name="1_tree_수량산출 10" xfId="6512"/>
    <cellStyle name="1_tree_수량산출 2" xfId="6513"/>
    <cellStyle name="1_tree_수량산출 3" xfId="6514"/>
    <cellStyle name="1_tree_수량산출 4" xfId="6515"/>
    <cellStyle name="1_tree_수량산출 5" xfId="6516"/>
    <cellStyle name="1_tree_수량산출 6" xfId="6517"/>
    <cellStyle name="1_tree_수량산출 7" xfId="6518"/>
    <cellStyle name="1_tree_수량산출 8" xfId="6519"/>
    <cellStyle name="1_tree_수량산출 9" xfId="6520"/>
    <cellStyle name="1_tree_수량산출_1. 기계환경분야(0709)" xfId="6521"/>
    <cellStyle name="1_tree_수량산출_1. 기계환경분야(0709) 10" xfId="6522"/>
    <cellStyle name="1_tree_수량산출_1. 기계환경분야(0709) 2" xfId="6523"/>
    <cellStyle name="1_tree_수량산출_1. 기계환경분야(0709) 3" xfId="6524"/>
    <cellStyle name="1_tree_수량산출_1. 기계환경분야(0709) 4" xfId="6525"/>
    <cellStyle name="1_tree_수량산출_1. 기계환경분야(0709) 5" xfId="6526"/>
    <cellStyle name="1_tree_수량산출_1. 기계환경분야(0709) 6" xfId="6527"/>
    <cellStyle name="1_tree_수량산출_1. 기계환경분야(0709) 7" xfId="6528"/>
    <cellStyle name="1_tree_수량산출_1. 기계환경분야(0709) 8" xfId="6529"/>
    <cellStyle name="1_tree_수량산출_1. 기계환경분야(0709) 9" xfId="6530"/>
    <cellStyle name="1_tree_수량산출_1. 기계환경분야(0709)_1. 기계환경분야(0709)" xfId="6531"/>
    <cellStyle name="1_tree_수량산출_1. 기계환경분야(0709)_1. 기계환경분야(0709) 10" xfId="6532"/>
    <cellStyle name="1_tree_수량산출_1. 기계환경분야(0709)_1. 기계환경분야(0709) 2" xfId="6533"/>
    <cellStyle name="1_tree_수량산출_1. 기계환경분야(0709)_1. 기계환경분야(0709) 3" xfId="6534"/>
    <cellStyle name="1_tree_수량산출_1. 기계환경분야(0709)_1. 기계환경분야(0709) 4" xfId="6535"/>
    <cellStyle name="1_tree_수량산출_1. 기계환경분야(0709)_1. 기계환경분야(0709) 5" xfId="6536"/>
    <cellStyle name="1_tree_수량산출_1. 기계환경분야(0709)_1. 기계환경분야(0709) 6" xfId="6537"/>
    <cellStyle name="1_tree_수량산출_1. 기계환경분야(0709)_1. 기계환경분야(0709) 7" xfId="6538"/>
    <cellStyle name="1_tree_수량산출_1. 기계환경분야(0709)_1. 기계환경분야(0709) 8" xfId="6539"/>
    <cellStyle name="1_tree_수량산출_1. 기계환경분야(0709)_1. 기계환경분야(0709) 9" xfId="6540"/>
    <cellStyle name="1_tree_수량산출_1. 기계환경분야(0709)_1. 기계환경분야(0709)_공사_응집용교반기_원일기계_조달청" xfId="6541"/>
    <cellStyle name="1_tree_수량산출_1. 기계환경분야(0709)_1. 기계환경분야(0709)_공사_응집용교반기_원일기계_조달청 10" xfId="6542"/>
    <cellStyle name="1_tree_수량산출_1. 기계환경분야(0709)_1. 기계환경분야(0709)_공사_응집용교반기_원일기계_조달청 2" xfId="6543"/>
    <cellStyle name="1_tree_수량산출_1. 기계환경분야(0709)_1. 기계환경분야(0709)_공사_응집용교반기_원일기계_조달청 3" xfId="6544"/>
    <cellStyle name="1_tree_수량산출_1. 기계환경분야(0709)_1. 기계환경분야(0709)_공사_응집용교반기_원일기계_조달청 4" xfId="6545"/>
    <cellStyle name="1_tree_수량산출_1. 기계환경분야(0709)_1. 기계환경분야(0709)_공사_응집용교반기_원일기계_조달청 5" xfId="6546"/>
    <cellStyle name="1_tree_수량산출_1. 기계환경분야(0709)_1. 기계환경분야(0709)_공사_응집용교반기_원일기계_조달청 6" xfId="6547"/>
    <cellStyle name="1_tree_수량산출_1. 기계환경분야(0709)_1. 기계환경분야(0709)_공사_응집용교반기_원일기계_조달청 7" xfId="6548"/>
    <cellStyle name="1_tree_수량산출_1. 기계환경분야(0709)_1. 기계환경분야(0709)_공사_응집용교반기_원일기계_조달청 8" xfId="6549"/>
    <cellStyle name="1_tree_수량산출_1. 기계환경분야(0709)_1. 기계환경분야(0709)_공사_응집용교반기_원일기계_조달청 9" xfId="6550"/>
    <cellStyle name="1_tree_수량산출_1. 기계환경분야(0709)_1. 기계환경분야(0709)_공사_응집용교반기_원일기계_조달청_설치원가" xfId="6551"/>
    <cellStyle name="1_tree_수량산출_1. 기계환경분야(0709)_1. 기계환경분야(0709)_공사_응집용교반기_원일기계_조달청_설치원가 10" xfId="6552"/>
    <cellStyle name="1_tree_수량산출_1. 기계환경분야(0709)_1. 기계환경분야(0709)_공사_응집용교반기_원일기계_조달청_설치원가 2" xfId="6553"/>
    <cellStyle name="1_tree_수량산출_1. 기계환경분야(0709)_1. 기계환경분야(0709)_공사_응집용교반기_원일기계_조달청_설치원가 3" xfId="6554"/>
    <cellStyle name="1_tree_수량산출_1. 기계환경분야(0709)_1. 기계환경분야(0709)_공사_응집용교반기_원일기계_조달청_설치원가 4" xfId="6555"/>
    <cellStyle name="1_tree_수량산출_1. 기계환경분야(0709)_1. 기계환경분야(0709)_공사_응집용교반기_원일기계_조달청_설치원가 5" xfId="6556"/>
    <cellStyle name="1_tree_수량산출_1. 기계환경분야(0709)_1. 기계환경분야(0709)_공사_응집용교반기_원일기계_조달청_설치원가 6" xfId="6557"/>
    <cellStyle name="1_tree_수량산출_1. 기계환경분야(0709)_1. 기계환경분야(0709)_공사_응집용교반기_원일기계_조달청_설치원가 7" xfId="6558"/>
    <cellStyle name="1_tree_수량산출_1. 기계환경분야(0709)_1. 기계환경분야(0709)_공사_응집용교반기_원일기계_조달청_설치원가 8" xfId="6559"/>
    <cellStyle name="1_tree_수량산출_1. 기계환경분야(0709)_1. 기계환경분야(0709)_공사_응집용교반기_원일기계_조달청_설치원가 9" xfId="6560"/>
    <cellStyle name="1_tree_수량산출_1. 기계환경분야(0709)_1. 기계환경분야(0709)_공사_응집용교반기_원일기계_조달청_설치원가_청소년 승마운동 효과 측정 및 적정 프로그램 설계 연구용역" xfId="6561"/>
    <cellStyle name="1_tree_수량산출_1. 기계환경분야(0709)_1. 기계환경분야(0709)_공사_응집용교반기_원일기계_조달청_설치원가_한국경마의 질적도약을 위한 해외목장사업 타당성 조사 및 사업계획 수립 용역" xfId="6562"/>
    <cellStyle name="1_tree_수량산출_1. 기계환경분야(0709)_1. 기계환경분야(0709)_공사_응집용교반기_원일기계_조달청_설치원가_해외농업개발 농산물 물류 조사_한국농어촌공사" xfId="6563"/>
    <cellStyle name="1_tree_수량산출_1. 기계환경분야(0709)_1. 기계환경분야(0709)_공사_응집용교반기_원일기계_조달청_청소년 승마운동 효과 측정 및 적정 프로그램 설계 연구용역" xfId="6564"/>
    <cellStyle name="1_tree_수량산출_1. 기계환경분야(0709)_1. 기계환경분야(0709)_공사_응집용교반기_원일기계_조달청_한국경마의 질적도약을 위한 해외목장사업 타당성 조사 및 사업계획 수립 용역" xfId="6565"/>
    <cellStyle name="1_tree_수량산출_1. 기계환경분야(0709)_1. 기계환경분야(0709)_공사_응집용교반기_원일기계_조달청_해외농업개발 농산물 물류 조사_한국농어촌공사" xfId="6566"/>
    <cellStyle name="1_tree_수량산출_1. 기계환경분야(0709)_1. 기계환경분야(0709)_청소년 승마운동 효과 측정 및 적정 프로그램 설계 연구용역" xfId="6567"/>
    <cellStyle name="1_tree_수량산출_1. 기계환경분야(0709)_1. 기계환경분야(0709)_한국경마의 질적도약을 위한 해외목장사업 타당성 조사 및 사업계획 수립 용역" xfId="6568"/>
    <cellStyle name="1_tree_수량산출_1. 기계환경분야(0709)_1. 기계환경분야(0709)_해외농업개발 농산물 물류 조사_한국농어촌공사" xfId="6569"/>
    <cellStyle name="1_tree_수량산출_1. 기계환경분야(0709)_1. 기계환경분야(제조)" xfId="6570"/>
    <cellStyle name="1_tree_수량산출_1. 기계환경분야(0709)_1. 기계환경분야(제조) 10" xfId="6571"/>
    <cellStyle name="1_tree_수량산출_1. 기계환경분야(0709)_1. 기계환경분야(제조) 2" xfId="6572"/>
    <cellStyle name="1_tree_수량산출_1. 기계환경분야(0709)_1. 기계환경분야(제조) 3" xfId="6573"/>
    <cellStyle name="1_tree_수량산출_1. 기계환경분야(0709)_1. 기계환경분야(제조) 4" xfId="6574"/>
    <cellStyle name="1_tree_수량산출_1. 기계환경분야(0709)_1. 기계환경분야(제조) 5" xfId="6575"/>
    <cellStyle name="1_tree_수량산출_1. 기계환경분야(0709)_1. 기계환경분야(제조) 6" xfId="6576"/>
    <cellStyle name="1_tree_수량산출_1. 기계환경분야(0709)_1. 기계환경분야(제조) 7" xfId="6577"/>
    <cellStyle name="1_tree_수량산출_1. 기계환경분야(0709)_1. 기계환경분야(제조) 8" xfId="6578"/>
    <cellStyle name="1_tree_수량산출_1. 기계환경분야(0709)_1. 기계환경분야(제조) 9" xfId="6579"/>
    <cellStyle name="1_tree_수량산출_1. 기계환경분야(0709)_1. 기계환경분야(제조)_공사_응집용교반기_원일기계_조달청" xfId="6580"/>
    <cellStyle name="1_tree_수량산출_1. 기계환경분야(0709)_1. 기계환경분야(제조)_공사_응집용교반기_원일기계_조달청 10" xfId="6581"/>
    <cellStyle name="1_tree_수량산출_1. 기계환경분야(0709)_1. 기계환경분야(제조)_공사_응집용교반기_원일기계_조달청 2" xfId="6582"/>
    <cellStyle name="1_tree_수량산출_1. 기계환경분야(0709)_1. 기계환경분야(제조)_공사_응집용교반기_원일기계_조달청 3" xfId="6583"/>
    <cellStyle name="1_tree_수량산출_1. 기계환경분야(0709)_1. 기계환경분야(제조)_공사_응집용교반기_원일기계_조달청 4" xfId="6584"/>
    <cellStyle name="1_tree_수량산출_1. 기계환경분야(0709)_1. 기계환경분야(제조)_공사_응집용교반기_원일기계_조달청 5" xfId="6585"/>
    <cellStyle name="1_tree_수량산출_1. 기계환경분야(0709)_1. 기계환경분야(제조)_공사_응집용교반기_원일기계_조달청 6" xfId="6586"/>
    <cellStyle name="1_tree_수량산출_1. 기계환경분야(0709)_1. 기계환경분야(제조)_공사_응집용교반기_원일기계_조달청 7" xfId="6587"/>
    <cellStyle name="1_tree_수량산출_1. 기계환경분야(0709)_1. 기계환경분야(제조)_공사_응집용교반기_원일기계_조달청 8" xfId="6588"/>
    <cellStyle name="1_tree_수량산출_1. 기계환경분야(0709)_1. 기계환경분야(제조)_공사_응집용교반기_원일기계_조달청 9" xfId="6589"/>
    <cellStyle name="1_tree_수량산출_1. 기계환경분야(0709)_1. 기계환경분야(제조)_공사_응집용교반기_원일기계_조달청_설치원가" xfId="6590"/>
    <cellStyle name="1_tree_수량산출_1. 기계환경분야(0709)_1. 기계환경분야(제조)_공사_응집용교반기_원일기계_조달청_설치원가 10" xfId="6591"/>
    <cellStyle name="1_tree_수량산출_1. 기계환경분야(0709)_1. 기계환경분야(제조)_공사_응집용교반기_원일기계_조달청_설치원가 2" xfId="6592"/>
    <cellStyle name="1_tree_수량산출_1. 기계환경분야(0709)_1. 기계환경분야(제조)_공사_응집용교반기_원일기계_조달청_설치원가 3" xfId="6593"/>
    <cellStyle name="1_tree_수량산출_1. 기계환경분야(0709)_1. 기계환경분야(제조)_공사_응집용교반기_원일기계_조달청_설치원가 4" xfId="6594"/>
    <cellStyle name="1_tree_수량산출_1. 기계환경분야(0709)_1. 기계환경분야(제조)_공사_응집용교반기_원일기계_조달청_설치원가 5" xfId="6595"/>
    <cellStyle name="1_tree_수량산출_1. 기계환경분야(0709)_1. 기계환경분야(제조)_공사_응집용교반기_원일기계_조달청_설치원가 6" xfId="6596"/>
    <cellStyle name="1_tree_수량산출_1. 기계환경분야(0709)_1. 기계환경분야(제조)_공사_응집용교반기_원일기계_조달청_설치원가 7" xfId="6597"/>
    <cellStyle name="1_tree_수량산출_1. 기계환경분야(0709)_1. 기계환경분야(제조)_공사_응집용교반기_원일기계_조달청_설치원가 8" xfId="6598"/>
    <cellStyle name="1_tree_수량산출_1. 기계환경분야(0709)_1. 기계환경분야(제조)_공사_응집용교반기_원일기계_조달청_설치원가 9" xfId="6599"/>
    <cellStyle name="1_tree_수량산출_1. 기계환경분야(0709)_1. 기계환경분야(제조)_공사_응집용교반기_원일기계_조달청_설치원가_청소년 승마운동 효과 측정 및 적정 프로그램 설계 연구용역" xfId="6600"/>
    <cellStyle name="1_tree_수량산출_1. 기계환경분야(0709)_1. 기계환경분야(제조)_공사_응집용교반기_원일기계_조달청_설치원가_한국경마의 질적도약을 위한 해외목장사업 타당성 조사 및 사업계획 수립 용역" xfId="6601"/>
    <cellStyle name="1_tree_수량산출_1. 기계환경분야(0709)_1. 기계환경분야(제조)_공사_응집용교반기_원일기계_조달청_설치원가_해외농업개발 농산물 물류 조사_한국농어촌공사" xfId="6602"/>
    <cellStyle name="1_tree_수량산출_1. 기계환경분야(0709)_1. 기계환경분야(제조)_공사_응집용교반기_원일기계_조달청_청소년 승마운동 효과 측정 및 적정 프로그램 설계 연구용역" xfId="6603"/>
    <cellStyle name="1_tree_수량산출_1. 기계환경분야(0709)_1. 기계환경분야(제조)_공사_응집용교반기_원일기계_조달청_한국경마의 질적도약을 위한 해외목장사업 타당성 조사 및 사업계획 수립 용역" xfId="6604"/>
    <cellStyle name="1_tree_수량산출_1. 기계환경분야(0709)_1. 기계환경분야(제조)_공사_응집용교반기_원일기계_조달청_해외농업개발 농산물 물류 조사_한국농어촌공사" xfId="6605"/>
    <cellStyle name="1_tree_수량산출_1. 기계환경분야(0709)_1. 기계환경분야(제조)_청소년 승마운동 효과 측정 및 적정 프로그램 설계 연구용역" xfId="6606"/>
    <cellStyle name="1_tree_수량산출_1. 기계환경분야(0709)_1. 기계환경분야(제조)_한국경마의 질적도약을 위한 해외목장사업 타당성 조사 및 사업계획 수립 용역" xfId="6607"/>
    <cellStyle name="1_tree_수량산출_1. 기계환경분야(0709)_1. 기계환경분야(제조)_해외농업개발 농산물 물류 조사_한국농어촌공사" xfId="6608"/>
    <cellStyle name="1_tree_수량산출_1. 기계환경분야(0709)_공사_응집용교반기_원일기계_조달청" xfId="6609"/>
    <cellStyle name="1_tree_수량산출_1. 기계환경분야(0709)_공사_응집용교반기_원일기계_조달청 10" xfId="6610"/>
    <cellStyle name="1_tree_수량산출_1. 기계환경분야(0709)_공사_응집용교반기_원일기계_조달청 2" xfId="6611"/>
    <cellStyle name="1_tree_수량산출_1. 기계환경분야(0709)_공사_응집용교반기_원일기계_조달청 3" xfId="6612"/>
    <cellStyle name="1_tree_수량산출_1. 기계환경분야(0709)_공사_응집용교반기_원일기계_조달청 4" xfId="6613"/>
    <cellStyle name="1_tree_수량산출_1. 기계환경분야(0709)_공사_응집용교반기_원일기계_조달청 5" xfId="6614"/>
    <cellStyle name="1_tree_수량산출_1. 기계환경분야(0709)_공사_응집용교반기_원일기계_조달청 6" xfId="6615"/>
    <cellStyle name="1_tree_수량산출_1. 기계환경분야(0709)_공사_응집용교반기_원일기계_조달청 7" xfId="6616"/>
    <cellStyle name="1_tree_수량산출_1. 기계환경분야(0709)_공사_응집용교반기_원일기계_조달청 8" xfId="6617"/>
    <cellStyle name="1_tree_수량산출_1. 기계환경분야(0709)_공사_응집용교반기_원일기계_조달청 9" xfId="6618"/>
    <cellStyle name="1_tree_수량산출_1. 기계환경분야(0709)_공사_응집용교반기_원일기계_조달청_설치원가" xfId="6619"/>
    <cellStyle name="1_tree_수량산출_1. 기계환경분야(0709)_공사_응집용교반기_원일기계_조달청_설치원가 10" xfId="6620"/>
    <cellStyle name="1_tree_수량산출_1. 기계환경분야(0709)_공사_응집용교반기_원일기계_조달청_설치원가 2" xfId="6621"/>
    <cellStyle name="1_tree_수량산출_1. 기계환경분야(0709)_공사_응집용교반기_원일기계_조달청_설치원가 3" xfId="6622"/>
    <cellStyle name="1_tree_수량산출_1. 기계환경분야(0709)_공사_응집용교반기_원일기계_조달청_설치원가 4" xfId="6623"/>
    <cellStyle name="1_tree_수량산출_1. 기계환경분야(0709)_공사_응집용교반기_원일기계_조달청_설치원가 5" xfId="6624"/>
    <cellStyle name="1_tree_수량산출_1. 기계환경분야(0709)_공사_응집용교반기_원일기계_조달청_설치원가 6" xfId="6625"/>
    <cellStyle name="1_tree_수량산출_1. 기계환경분야(0709)_공사_응집용교반기_원일기계_조달청_설치원가 7" xfId="6626"/>
    <cellStyle name="1_tree_수량산출_1. 기계환경분야(0709)_공사_응집용교반기_원일기계_조달청_설치원가 8" xfId="6627"/>
    <cellStyle name="1_tree_수량산출_1. 기계환경분야(0709)_공사_응집용교반기_원일기계_조달청_설치원가 9" xfId="6628"/>
    <cellStyle name="1_tree_수량산출_1. 기계환경분야(0709)_공사_응집용교반기_원일기계_조달청_설치원가_청소년 승마운동 효과 측정 및 적정 프로그램 설계 연구용역" xfId="6629"/>
    <cellStyle name="1_tree_수량산출_1. 기계환경분야(0709)_공사_응집용교반기_원일기계_조달청_설치원가_한국경마의 질적도약을 위한 해외목장사업 타당성 조사 및 사업계획 수립 용역" xfId="6630"/>
    <cellStyle name="1_tree_수량산출_1. 기계환경분야(0709)_공사_응집용교반기_원일기계_조달청_설치원가_해외농업개발 농산물 물류 조사_한국농어촌공사" xfId="6631"/>
    <cellStyle name="1_tree_수량산출_1. 기계환경분야(0709)_공사_응집용교반기_원일기계_조달청_청소년 승마운동 효과 측정 및 적정 프로그램 설계 연구용역" xfId="6632"/>
    <cellStyle name="1_tree_수량산출_1. 기계환경분야(0709)_공사_응집용교반기_원일기계_조달청_한국경마의 질적도약을 위한 해외목장사업 타당성 조사 및 사업계획 수립 용역" xfId="6633"/>
    <cellStyle name="1_tree_수량산출_1. 기계환경분야(0709)_공사_응집용교반기_원일기계_조달청_해외농업개발 농산물 물류 조사_한국농어촌공사" xfId="6634"/>
    <cellStyle name="1_tree_수량산출_1. 기계환경분야(0709)_청소년 승마운동 효과 측정 및 적정 프로그램 설계 연구용역" xfId="6635"/>
    <cellStyle name="1_tree_수량산출_1. 기계환경분야(0709)_한국경마의 질적도약을 위한 해외목장사업 타당성 조사 및 사업계획 수립 용역" xfId="6636"/>
    <cellStyle name="1_tree_수량산출_1. 기계환경분야(0709)_해외농업개발 농산물 물류 조사_한국농어촌공사" xfId="6637"/>
    <cellStyle name="1_tree_수량산출_공사_응집용교반기_원일기계_조달청" xfId="6638"/>
    <cellStyle name="1_tree_수량산출_공사_응집용교반기_원일기계_조달청 10" xfId="6639"/>
    <cellStyle name="1_tree_수량산출_공사_응집용교반기_원일기계_조달청 2" xfId="6640"/>
    <cellStyle name="1_tree_수량산출_공사_응집용교반기_원일기계_조달청 3" xfId="6641"/>
    <cellStyle name="1_tree_수량산출_공사_응집용교반기_원일기계_조달청 4" xfId="6642"/>
    <cellStyle name="1_tree_수량산출_공사_응집용교반기_원일기계_조달청 5" xfId="6643"/>
    <cellStyle name="1_tree_수량산출_공사_응집용교반기_원일기계_조달청 6" xfId="6644"/>
    <cellStyle name="1_tree_수량산출_공사_응집용교반기_원일기계_조달청 7" xfId="6645"/>
    <cellStyle name="1_tree_수량산출_공사_응집용교반기_원일기계_조달청 8" xfId="6646"/>
    <cellStyle name="1_tree_수량산출_공사_응집용교반기_원일기계_조달청 9" xfId="6647"/>
    <cellStyle name="1_tree_수량산출_공사_응집용교반기_원일기계_조달청_설치원가" xfId="6648"/>
    <cellStyle name="1_tree_수량산출_공사_응집용교반기_원일기계_조달청_설치원가 10" xfId="6649"/>
    <cellStyle name="1_tree_수량산출_공사_응집용교반기_원일기계_조달청_설치원가 2" xfId="6650"/>
    <cellStyle name="1_tree_수량산출_공사_응집용교반기_원일기계_조달청_설치원가 3" xfId="6651"/>
    <cellStyle name="1_tree_수량산출_공사_응집용교반기_원일기계_조달청_설치원가 4" xfId="6652"/>
    <cellStyle name="1_tree_수량산출_공사_응집용교반기_원일기계_조달청_설치원가 5" xfId="6653"/>
    <cellStyle name="1_tree_수량산출_공사_응집용교반기_원일기계_조달청_설치원가 6" xfId="6654"/>
    <cellStyle name="1_tree_수량산출_공사_응집용교반기_원일기계_조달청_설치원가 7" xfId="6655"/>
    <cellStyle name="1_tree_수량산출_공사_응집용교반기_원일기계_조달청_설치원가 8" xfId="6656"/>
    <cellStyle name="1_tree_수량산출_공사_응집용교반기_원일기계_조달청_설치원가 9" xfId="6657"/>
    <cellStyle name="1_tree_수량산출_공사_응집용교반기_원일기계_조달청_설치원가_청소년 승마운동 효과 측정 및 적정 프로그램 설계 연구용역" xfId="6658"/>
    <cellStyle name="1_tree_수량산출_공사_응집용교반기_원일기계_조달청_설치원가_한국경마의 질적도약을 위한 해외목장사업 타당성 조사 및 사업계획 수립 용역" xfId="6659"/>
    <cellStyle name="1_tree_수량산출_공사_응집용교반기_원일기계_조달청_설치원가_해외농업개발 농산물 물류 조사_한국농어촌공사" xfId="6660"/>
    <cellStyle name="1_tree_수량산출_공사_응집용교반기_원일기계_조달청_청소년 승마운동 효과 측정 및 적정 프로그램 설계 연구용역" xfId="6661"/>
    <cellStyle name="1_tree_수량산출_공사_응집용교반기_원일기계_조달청_한국경마의 질적도약을 위한 해외목장사업 타당성 조사 및 사업계획 수립 용역" xfId="6662"/>
    <cellStyle name="1_tree_수량산출_공사_응집용교반기_원일기계_조달청_해외농업개발 농산물 물류 조사_한국농어촌공사" xfId="6663"/>
    <cellStyle name="1_tree_수량산출_청소년 승마운동 효과 측정 및 적정 프로그램 설계 연구용역" xfId="6664"/>
    <cellStyle name="1_tree_수량산출_한국경마의 질적도약을 위한 해외목장사업 타당성 조사 및 사업계획 수립 용역" xfId="6665"/>
    <cellStyle name="1_tree_수량산출_해외농업개발 농산물 물류 조사_한국농어촌공사" xfId="6666"/>
    <cellStyle name="1_tree_청소년 승마운동 효과 측정 및 적정 프로그램 설계 연구용역" xfId="6667"/>
    <cellStyle name="1_tree_한국경마의 질적도약을 위한 해외목장사업 타당성 조사 및 사업계획 수립 용역" xfId="6668"/>
    <cellStyle name="1_tree_해외농업개발 농산물 물류 조사_한국농어촌공사" xfId="6669"/>
    <cellStyle name="1_가월리배수펌프(04.23)" xfId="6182"/>
    <cellStyle name="1_계수대로" xfId="6183"/>
    <cellStyle name="1_단가조사표" xfId="6184"/>
    <cellStyle name="1_도암강진(흥산건설)" xfId="6185"/>
    <cellStyle name="1_백제큰길내역서" xfId="6186"/>
    <cellStyle name="1_부안-태인1산출" xfId="6187"/>
    <cellStyle name="1_삼융건설(백제큰길)" xfId="6188"/>
    <cellStyle name="1_송정리역사(토목완료林)" xfId="6189"/>
    <cellStyle name="1_시민계략공사" xfId="6190"/>
    <cellStyle name="1_시민계략공사_도암강진(흥산건설)" xfId="6191"/>
    <cellStyle name="1_시민계략공사_도암강진(흥산건설)_해남내역서" xfId="6192"/>
    <cellStyle name="1_시민계략공사_부안-태인1산출" xfId="6193"/>
    <cellStyle name="1_시민계략공사_전기-한남" xfId="6194"/>
    <cellStyle name="1_시민계략공사_주문진신리교(동일건설)" xfId="6195"/>
    <cellStyle name="1_시민계략공사_흥한건설(이양능주2공구)" xfId="6196"/>
    <cellStyle name="1_입찰내역서갑지양식" xfId="6197"/>
    <cellStyle name="1_전자입찰원가양식" xfId="6198"/>
    <cellStyle name="1_주문진신리교(동일건설)" xfId="6199"/>
    <cellStyle name="1_흥한건설(주)_두창산업폐기물(하도급)" xfId="6200"/>
    <cellStyle name="11" xfId="6670"/>
    <cellStyle name="111" xfId="6671"/>
    <cellStyle name="111 10" xfId="6672"/>
    <cellStyle name="111 2" xfId="6673"/>
    <cellStyle name="111 3" xfId="6674"/>
    <cellStyle name="111 4" xfId="6675"/>
    <cellStyle name="111 5" xfId="6676"/>
    <cellStyle name="111 6" xfId="6677"/>
    <cellStyle name="111 7" xfId="6678"/>
    <cellStyle name="111 8" xfId="6679"/>
    <cellStyle name="111 9" xfId="6680"/>
    <cellStyle name="19990216" xfId="6681"/>
    <cellStyle name="¹e" xfId="6683"/>
    <cellStyle name="¹éº" xfId="6684"/>
    <cellStyle name="¹éº 10" xfId="6685"/>
    <cellStyle name="¹éº 2" xfId="6686"/>
    <cellStyle name="¹éº 3" xfId="6687"/>
    <cellStyle name="¹éº 4" xfId="6688"/>
    <cellStyle name="¹éº 5" xfId="6689"/>
    <cellStyle name="¹éº 6" xfId="6690"/>
    <cellStyle name="¹éº 7" xfId="6691"/>
    <cellStyle name="¹éº 8" xfId="6692"/>
    <cellStyle name="¹éº 9" xfId="6693"/>
    <cellStyle name="¹eºÐA²_AIAIC°AuCoE² " xfId="6694"/>
    <cellStyle name="1월" xfId="6682"/>
    <cellStyle name="2" xfId="6695"/>
    <cellStyle name="2)" xfId="6696"/>
    <cellStyle name="2_단가조사표" xfId="6697"/>
    <cellStyle name="2자리" xfId="6698"/>
    <cellStyle name="³?a￥" xfId="6699"/>
    <cellStyle name="3_산#2-2설비별기본물량산출 집계 " xfId="6700"/>
    <cellStyle name="3_산#2-2설비별기본물량산출 집계 _1제강 경동대" xfId="6701"/>
    <cellStyle name="3_산#2-2설비별기본물량산출 집계 _1제강Ladle수리경동대증설" xfId="6702"/>
    <cellStyle name="3_산#2-2설비별기본물량산출 집계 _20DECANT-A" xfId="6704"/>
    <cellStyle name="3_산#2-2설비별기본물량산출 집계 _20DECANT-C" xfId="6705"/>
    <cellStyle name="3_산#2-2설비별기본물량산출 집계 _20DECANT-사양서" xfId="6703"/>
    <cellStyle name="3_산#2-2설비별기본물량산출 집계 _2소결 S35R BC 쌍 CHUTE" xfId="6706"/>
    <cellStyle name="3_산#2-2설비별기본물량산출 집계 _2연주 SLAB G-M" xfId="6707"/>
    <cellStyle name="3_산#2-2설비별기본물량산출 집계 _2열연FM설계서" xfId="6708"/>
    <cellStyle name="3_산#2-2설비별기본물량산출 집계 _2제강 AUTO FILTER" xfId="6709"/>
    <cellStyle name="3_산#2-2설비별기본물량산출 집계 _AIR CON___" xfId="6722"/>
    <cellStyle name="3_산#2-2설비별기본물량산출 집계 _b" xfId="6723"/>
    <cellStyle name="3_산#2-2설비별기본물량산출 집계 _CABLE TRUSS" xfId="6724"/>
    <cellStyle name="3_산#2-2설비별기본물량산출 집계 _Ladle배관물량산출" xfId="6725"/>
    <cellStyle name="3_산#2-2설비별기본물량산출 집계 _PUMP교체 자재 및 보온" xfId="6726"/>
    <cellStyle name="3_산#2-2설비별기본물량산출 집계 _SPM기계" xfId="6727"/>
    <cellStyle name="3_산#2-2설비별기본물량산출 집계 _sts냉연spm" xfId="6728"/>
    <cellStyle name="3_산#2-2설비별기본물량산출 집계 _VOC 방출방지(2차공사)" xfId="6729"/>
    <cellStyle name="3_산#2-2설비별기본물량산출 집계 _공장제작" xfId="6710"/>
    <cellStyle name="3_산#2-2설비별기본물량산출 집계 _광양COAL" xfId="6711"/>
    <cellStyle name="3_산#2-2설비별기본물량산출 집계 _동력과 수소 #1,2 COG  COMP'" xfId="6712"/>
    <cellStyle name="3_산#2-2설비별기본물량산출 집계 _보온공사" xfId="6713"/>
    <cellStyle name="3_산#2-2설비별기본물량산출 집계 _산세물량산출Format" xfId="6714"/>
    <cellStyle name="3_산#2-2설비별기본물량산출 집계 _석회 분석회석" xfId="6715"/>
    <cellStyle name="3_산#2-2설비별기본물량산출 집계 _압연수처리 함유설비(FINAL)" xfId="6716"/>
    <cellStyle name="3_산#2-2설비별기본물량산출 집계 _제작사양서" xfId="6717"/>
    <cellStyle name="3_산#2-2설비별기본물량산출 집계 _화4-2기" xfId="6718"/>
    <cellStyle name="3_산#2-2설비별기본물량산출 집계 _화4기" xfId="6719"/>
    <cellStyle name="3_산#2-2설비별기본물량산출 집계 _화성VAPOR포집(2차공사)" xfId="6721"/>
    <cellStyle name="3_산#2-2설비별기본물량산출 집계 _화성열교환기" xfId="6720"/>
    <cellStyle name="3_산#7-5 비파괴검사(RT) " xfId="6730"/>
    <cellStyle name="3_산세약품소요량 " xfId="6731"/>
    <cellStyle name="3_산세약품소요량 _1제강 경동대" xfId="6732"/>
    <cellStyle name="3_산세약품소요량 _1제강Ladle수리경동대증설" xfId="6733"/>
    <cellStyle name="3_산세약품소요량 _20DECANT-A" xfId="6735"/>
    <cellStyle name="3_산세약품소요량 _20DECANT-C" xfId="6736"/>
    <cellStyle name="3_산세약품소요량 _20DECANT-사양서" xfId="6734"/>
    <cellStyle name="3_산세약품소요량 _2소결 S35R BC 쌍 CHUTE" xfId="6737"/>
    <cellStyle name="3_산세약품소요량 _2연주 SLAB G-M" xfId="6738"/>
    <cellStyle name="3_산세약품소요량 _2열연FM설계서" xfId="6739"/>
    <cellStyle name="3_산세약품소요량 _2제강 AUTO FILTER" xfId="6740"/>
    <cellStyle name="3_산세약품소요량 _AIR CON___" xfId="6753"/>
    <cellStyle name="3_산세약품소요량 _b" xfId="6754"/>
    <cellStyle name="3_산세약품소요량 _CABLE TRUSS" xfId="6755"/>
    <cellStyle name="3_산세약품소요량 _Ladle배관물량산출" xfId="6756"/>
    <cellStyle name="3_산세약품소요량 _PUMP교체 자재 및 보온" xfId="6757"/>
    <cellStyle name="3_산세약품소요량 _SPM기계" xfId="6758"/>
    <cellStyle name="3_산세약품소요량 _sts냉연spm" xfId="6759"/>
    <cellStyle name="3_산세약품소요량 _VOC 방출방지(2차공사)" xfId="6760"/>
    <cellStyle name="3_산세약품소요량 _공장제작" xfId="6741"/>
    <cellStyle name="3_산세약품소요량 _광양COAL" xfId="6742"/>
    <cellStyle name="3_산세약품소요량 _동력과 수소 #1,2 COG  COMP'" xfId="6743"/>
    <cellStyle name="3_산세약품소요량 _보온공사" xfId="6744"/>
    <cellStyle name="3_산세약품소요량 _산세물량산출Format" xfId="6745"/>
    <cellStyle name="3_산세약품소요량 _석회 분석회석" xfId="6746"/>
    <cellStyle name="3_산세약품소요량 _압연수처리 함유설비(FINAL)" xfId="6747"/>
    <cellStyle name="3_산세약품소요량 _제작사양서" xfId="6748"/>
    <cellStyle name="3_산세약품소요량 _화4-2기" xfId="6749"/>
    <cellStyle name="3_산세약품소요량 _화4기" xfId="6750"/>
    <cellStyle name="3_산세약품소요량 _화성VAPOR포집(2차공사)" xfId="6752"/>
    <cellStyle name="3_산세약품소요량 _화성열교환기" xfId="6751"/>
    <cellStyle name="60" xfId="6761"/>
    <cellStyle name="_x0014_7." xfId="6762"/>
    <cellStyle name="82" xfId="6763"/>
    <cellStyle name="90" xfId="6764"/>
    <cellStyle name="A" xfId="12217"/>
    <cellStyle name="Ā _x0010_က랐_xdc01_땯_x0001_" xfId="12218"/>
    <cellStyle name="A_도로" xfId="12219"/>
    <cellStyle name="A_부대초안" xfId="12220"/>
    <cellStyle name="A_부대초안_견적의뢰" xfId="12221"/>
    <cellStyle name="A_부대초안_견적의뢰_통영중앙시장(최종)" xfId="12222"/>
    <cellStyle name="A_부대초안_견적의뢰_통영중앙시장(최종)_통영중앙시장(최종)" xfId="12223"/>
    <cellStyle name="A_부대초안_김포투찰" xfId="12224"/>
    <cellStyle name="A_부대초안_김포투찰_견적의뢰" xfId="12225"/>
    <cellStyle name="A_부대초안_김포투찰_견적의뢰_통영중앙시장(최종)" xfId="12226"/>
    <cellStyle name="A_부대초안_김포투찰_견적의뢰_통영중앙시장(최종)_통영중앙시장(최종)" xfId="12227"/>
    <cellStyle name="A_부대초안_통영중앙시장(최종)" xfId="12228"/>
    <cellStyle name="A_부대초안_통영중앙시장(최종)_통영중앙시장(최종)" xfId="12229"/>
    <cellStyle name="A_토목내역서" xfId="12230"/>
    <cellStyle name="A_토목내역서_도로" xfId="12231"/>
    <cellStyle name="A_토목내역서_부대초안" xfId="12232"/>
    <cellStyle name="A_토목내역서_부대초안_견적의뢰" xfId="12233"/>
    <cellStyle name="A_토목내역서_부대초안_견적의뢰_통영중앙시장(최종)" xfId="12234"/>
    <cellStyle name="A_토목내역서_부대초안_견적의뢰_통영중앙시장(최종)_통영중앙시장(최종)" xfId="12235"/>
    <cellStyle name="A_토목내역서_부대초안_김포투찰" xfId="12236"/>
    <cellStyle name="A_토목내역서_부대초안_김포투찰_견적의뢰" xfId="12237"/>
    <cellStyle name="A_토목내역서_부대초안_김포투찰_견적의뢰_통영중앙시장(최종)" xfId="12238"/>
    <cellStyle name="A_토목내역서_부대초안_김포투찰_견적의뢰_통영중앙시장(최종)_통영중앙시장(최종)" xfId="12239"/>
    <cellStyle name="A_토목내역서_부대초안_통영중앙시장(최종)" xfId="12240"/>
    <cellStyle name="A_토목내역서_부대초안_통영중앙시장(최종)_통영중앙시장(최종)" xfId="12241"/>
    <cellStyle name="A_토목내역서_통영중앙시장(최종)" xfId="12242"/>
    <cellStyle name="A_토목내역서_통영중앙시장(최종)_통영중앙시장(최종)" xfId="12243"/>
    <cellStyle name="A_통영중앙시장(최종)" xfId="12244"/>
    <cellStyle name="A_통영중앙시장(최종)_통영중앙시장(최종)" xfId="12245"/>
    <cellStyle name="A¨­￠￢￠O [0]_INQUIRY ￠?￥i¨u¡AAⓒ￢Aⓒª " xfId="12246"/>
    <cellStyle name="A¨­￠￢￠O_INQUIRY ￠?￥i¨u¡AAⓒ￢Aⓒª " xfId="12247"/>
    <cellStyle name="AA" xfId="12248"/>
    <cellStyle name="Aⓒ­" xfId="12249"/>
    <cellStyle name="Actual Date" xfId="12250"/>
    <cellStyle name="Ae" xfId="12251"/>
    <cellStyle name="Åë" xfId="12252"/>
    <cellStyle name="Åë 10" xfId="12253"/>
    <cellStyle name="Åë 2" xfId="12254"/>
    <cellStyle name="Åë 3" xfId="12255"/>
    <cellStyle name="Åë 4" xfId="12256"/>
    <cellStyle name="Åë 5" xfId="12257"/>
    <cellStyle name="Åë 6" xfId="12258"/>
    <cellStyle name="Åë 7" xfId="12259"/>
    <cellStyle name="Åë 8" xfId="12260"/>
    <cellStyle name="Åë 9" xfId="12261"/>
    <cellStyle name="Aee­ " xfId="12262"/>
    <cellStyle name="Åëè­ [" xfId="12263"/>
    <cellStyle name="Åëè­ [ 10" xfId="12264"/>
    <cellStyle name="Åëè­ [ 2" xfId="12265"/>
    <cellStyle name="Åëè­ [ 3" xfId="12266"/>
    <cellStyle name="Åëè­ [ 4" xfId="12267"/>
    <cellStyle name="Åëè­ [ 5" xfId="12268"/>
    <cellStyle name="Åëè­ [ 6" xfId="12269"/>
    <cellStyle name="Åëè­ [ 7" xfId="12270"/>
    <cellStyle name="Åëè­ [ 8" xfId="12271"/>
    <cellStyle name="Åëè­ [ 9" xfId="12272"/>
    <cellStyle name="AeE­ [0]_  A¾  CO  " xfId="12273"/>
    <cellStyle name="ÅëÈ­ [0]_¸ðÇü¸·" xfId="12274"/>
    <cellStyle name="AeE­ [0]_¿­¸° INT" xfId="12275"/>
    <cellStyle name="ÅëÈ­ [0]_»óºÎ¼ö·®Áý°è " xfId="12276"/>
    <cellStyle name="AeE­ [0]_¼oAI¼º " xfId="12277"/>
    <cellStyle name="ÅëÈ­ [0]_Á¤»ê¼­°©Áö" xfId="12278"/>
    <cellStyle name="AeE­ [0]_A¾CO½A¼³ " xfId="12279"/>
    <cellStyle name="ÅëÈ­ [0]_laroux" xfId="12280"/>
    <cellStyle name="AeE­ [0]_º≫¼± ±æ¾i±uºI ¼o·R Ay°eC￥ " xfId="12281"/>
    <cellStyle name="Aee­ _2. 제조1" xfId="12282"/>
    <cellStyle name="AeE­_  A¾  CO  " xfId="12283"/>
    <cellStyle name="ÅëÈ­_¸ðÇü¸·" xfId="12284"/>
    <cellStyle name="AeE­_¿­¸° INT" xfId="12285"/>
    <cellStyle name="ÅëÈ­_»óºÎ¼ö·®Áý°è " xfId="12286"/>
    <cellStyle name="AeE­_¼oAI¼º " xfId="12287"/>
    <cellStyle name="ÅëÈ­_Á¤»ê¼­°©Áö" xfId="12288"/>
    <cellStyle name="AeE­_A¾CO½A¼³ " xfId="12289"/>
    <cellStyle name="ÅëÈ­_laroux" xfId="12290"/>
    <cellStyle name="AeE­_º≫¼± ±æ¾i±uºI ¼o·R Ay°eC￥ " xfId="12291"/>
    <cellStyle name="Aee¡" xfId="12292"/>
    <cellStyle name="AeE¡ⓒ [0]_INQUIRY ￠?￥i¨u¡AAⓒ￢Aⓒª " xfId="12293"/>
    <cellStyle name="AeE¡ⓒ_INQUIRY ￠?￥i¨u¡AAⓒ￢Aⓒª " xfId="12294"/>
    <cellStyle name="Æu¼¾æR" xfId="12295"/>
    <cellStyle name="Æu¼¾æR 10" xfId="12296"/>
    <cellStyle name="Æu¼¾æR 2" xfId="12297"/>
    <cellStyle name="Æu¼¾æR 3" xfId="12298"/>
    <cellStyle name="Æu¼¾æR 4" xfId="12299"/>
    <cellStyle name="Æu¼¾æR 5" xfId="12300"/>
    <cellStyle name="Æu¼¾æR 6" xfId="12301"/>
    <cellStyle name="Æu¼¾æR 7" xfId="12302"/>
    <cellStyle name="Æu¼¾æR 8" xfId="12303"/>
    <cellStyle name="Æu¼¾æR 9" xfId="12304"/>
    <cellStyle name="ALIGNMENT" xfId="12305"/>
    <cellStyle name="Äþ" xfId="12306"/>
    <cellStyle name="Äþ 10" xfId="12307"/>
    <cellStyle name="Äþ 2" xfId="12308"/>
    <cellStyle name="Äþ 3" xfId="12309"/>
    <cellStyle name="Äþ 4" xfId="12310"/>
    <cellStyle name="Äþ 5" xfId="12311"/>
    <cellStyle name="Äþ 6" xfId="12312"/>
    <cellStyle name="Äþ 7" xfId="12313"/>
    <cellStyle name="Äþ 8" xfId="12314"/>
    <cellStyle name="Äþ 9" xfId="12315"/>
    <cellStyle name="Aþ¸" xfId="12316"/>
    <cellStyle name="Äþ¸¶ [" xfId="12317"/>
    <cellStyle name="Äþ¸¶ [ 10" xfId="12318"/>
    <cellStyle name="Äþ¸¶ [ 2" xfId="12319"/>
    <cellStyle name="Äþ¸¶ [ 3" xfId="12320"/>
    <cellStyle name="Äþ¸¶ [ 4" xfId="12321"/>
    <cellStyle name="Äþ¸¶ [ 5" xfId="12322"/>
    <cellStyle name="Äþ¸¶ [ 6" xfId="12323"/>
    <cellStyle name="Äþ¸¶ [ 7" xfId="12324"/>
    <cellStyle name="Äþ¸¶ [ 8" xfId="12325"/>
    <cellStyle name="Äþ¸¶ [ 9" xfId="12326"/>
    <cellStyle name="AÞ¸¶ [0]_  A¾  CO  " xfId="12327"/>
    <cellStyle name="ÄÞ¸¶ [0]_¸ðÇü¸·" xfId="12328"/>
    <cellStyle name="AÞ¸¶ [0]_¿­¸° INT" xfId="12329"/>
    <cellStyle name="ÄÞ¸¶ [0]_»óºÎ¼ö·®Áý°è " xfId="12330"/>
    <cellStyle name="AÞ¸¶ [0]_¼oAI¼º " xfId="12331"/>
    <cellStyle name="ÄÞ¸¶ [0]_Á¤»ê¼­°©Áö" xfId="12332"/>
    <cellStyle name="AÞ¸¶ [0]_A¾CO½A¼³ " xfId="12333"/>
    <cellStyle name="ÄÞ¸¶ [0]_laroux" xfId="12334"/>
    <cellStyle name="AÞ¸¶ [0]_laroux_도담차량공작실설계서" xfId="12335"/>
    <cellStyle name="ÄÞ¸¶ [0]_laroux_도담차량공작실설계서" xfId="12336"/>
    <cellStyle name="AÞ¸¶ [0]_laroux_도담차량공작실설계서 10" xfId="12337"/>
    <cellStyle name="ÄÞ¸¶ [0]_laroux_도담차량공작실설계서 10" xfId="12338"/>
    <cellStyle name="AÞ¸¶ [0]_laroux_도담차량공작실설계서 2" xfId="12339"/>
    <cellStyle name="ÄÞ¸¶ [0]_laroux_도담차량공작실설계서 2" xfId="12340"/>
    <cellStyle name="AÞ¸¶ [0]_laroux_도담차량공작실설계서 3" xfId="12341"/>
    <cellStyle name="ÄÞ¸¶ [0]_laroux_도담차량공작실설계서 3" xfId="12342"/>
    <cellStyle name="AÞ¸¶ [0]_laroux_도담차량공작실설계서 4" xfId="12343"/>
    <cellStyle name="ÄÞ¸¶ [0]_laroux_도담차량공작실설계서 4" xfId="12344"/>
    <cellStyle name="AÞ¸¶ [0]_laroux_도담차량공작실설계서 5" xfId="12345"/>
    <cellStyle name="ÄÞ¸¶ [0]_laroux_도담차량공작실설계서 5" xfId="12346"/>
    <cellStyle name="AÞ¸¶ [0]_laroux_도담차량공작실설계서 6" xfId="12347"/>
    <cellStyle name="ÄÞ¸¶ [0]_laroux_도담차량공작실설계서 6" xfId="12348"/>
    <cellStyle name="AÞ¸¶ [0]_laroux_도담차량공작실설계서 7" xfId="12349"/>
    <cellStyle name="ÄÞ¸¶ [0]_laroux_도담차량공작실설계서 7" xfId="12350"/>
    <cellStyle name="AÞ¸¶ [0]_laroux_도담차량공작실설계서 8" xfId="12351"/>
    <cellStyle name="ÄÞ¸¶ [0]_laroux_도담차량공작실설계서 8" xfId="12352"/>
    <cellStyle name="AÞ¸¶ [0]_laroux_도담차량공작실설계서 9" xfId="12353"/>
    <cellStyle name="ÄÞ¸¶ [0]_laroux_도담차량공작실설계서 9" xfId="12354"/>
    <cellStyle name="AÞ¸¶ [0]_laroux_도담차량공작실신설공사" xfId="12355"/>
    <cellStyle name="ÄÞ¸¶ [0]_laroux_도담차량공작실신설공사" xfId="12356"/>
    <cellStyle name="AÞ¸¶ [0]_laroux_상장가도교설계서" xfId="12357"/>
    <cellStyle name="ÄÞ¸¶ [0]_laroux_상장가도교수량산출" xfId="12358"/>
    <cellStyle name="AÞ¸¶ [0]_º≫¼± ±æ¾i±uºI ¼o·R Ay°eC￥ " xfId="12359"/>
    <cellStyle name="AÞ¸¶_  A¾  CO  " xfId="12360"/>
    <cellStyle name="ÄÞ¸¶_¸ðÇü¸·" xfId="12361"/>
    <cellStyle name="AÞ¸¶_¿­¸° INT" xfId="12362"/>
    <cellStyle name="ÄÞ¸¶_»óºÎ¼ö·®Áý°è " xfId="12363"/>
    <cellStyle name="AÞ¸¶_¼oAI¼º " xfId="12364"/>
    <cellStyle name="ÄÞ¸¶_Á¤»ê¼­°©Áö" xfId="12365"/>
    <cellStyle name="AÞ¸¶_A¾CO½A¼³ " xfId="12366"/>
    <cellStyle name="ÄÞ¸¶_laroux" xfId="12367"/>
    <cellStyle name="AÞ¸¶_º≫¼± ±æ¾i±uºI ¼o·R Ay°eC￥ " xfId="12368"/>
    <cellStyle name="Attach Rates" xfId="12369"/>
    <cellStyle name="Au¸R¼o" xfId="12370"/>
    <cellStyle name="Au¸R¼o0" xfId="12371"/>
    <cellStyle name="Au¸R¼o0 10" xfId="12372"/>
    <cellStyle name="Au¸R¼o0 2" xfId="12373"/>
    <cellStyle name="Au¸R¼o0 3" xfId="12374"/>
    <cellStyle name="Au¸R¼o0 4" xfId="12375"/>
    <cellStyle name="Au¸R¼o0 5" xfId="12376"/>
    <cellStyle name="Au¸R¼o0 6" xfId="12377"/>
    <cellStyle name="Au¸R¼o0 7" xfId="12378"/>
    <cellStyle name="Au¸R¼o0 8" xfId="12379"/>
    <cellStyle name="Au¸R¼o0 9" xfId="12380"/>
    <cellStyle name="axlcolour" xfId="12381"/>
    <cellStyle name="_x0001_b" xfId="12382"/>
    <cellStyle name="_x0001_b 10" xfId="12383"/>
    <cellStyle name="_x0001_b 2" xfId="12384"/>
    <cellStyle name="_x0001_b 3" xfId="12385"/>
    <cellStyle name="_x0001_b 4" xfId="12386"/>
    <cellStyle name="_x0001_b 5" xfId="12387"/>
    <cellStyle name="_x0001_b 6" xfId="12388"/>
    <cellStyle name="_x0001_b 7" xfId="12389"/>
    <cellStyle name="_x0001_b 8" xfId="12390"/>
    <cellStyle name="_x0001_b 9" xfId="12391"/>
    <cellStyle name="b␌þකb濰þඪb瀠þයb灌þ්b炈þ宐&lt;෢b濈þෲb濬þขb瀐þฒb瀰þ昰_x0018_⋸þ㤕䰀ጤܕ_x0008_" xfId="12392"/>
    <cellStyle name="Border" xfId="12394"/>
    <cellStyle name="b嬜þപb嬼þഺb孬þൊb⍜þ൚b⍼þ൪b⎨þൺb⏜þඊb␌þකb濰þඪb瀠þයb灌þ්b炈þ宐&lt;෢b濈þෲb濬þขb瀐þฒb瀰þ昰_x0018_⋸þ㤕䰀ጤܕ_x0008_" xfId="12393"/>
    <cellStyle name="C" xfId="12395"/>
    <cellStyle name="C_도로" xfId="12396"/>
    <cellStyle name="C_부대초안" xfId="12397"/>
    <cellStyle name="C_부대초안_견적의뢰" xfId="12398"/>
    <cellStyle name="C_부대초안_견적의뢰_통영중앙시장(최종)" xfId="12399"/>
    <cellStyle name="C_부대초안_견적의뢰_통영중앙시장(최종)_통영중앙시장(최종)" xfId="12400"/>
    <cellStyle name="C_부대초안_김포투찰" xfId="12401"/>
    <cellStyle name="C_부대초안_김포투찰_견적의뢰" xfId="12402"/>
    <cellStyle name="C_부대초안_김포투찰_견적의뢰_통영중앙시장(최종)" xfId="12403"/>
    <cellStyle name="C_부대초안_김포투찰_견적의뢰_통영중앙시장(최종)_통영중앙시장(최종)" xfId="12404"/>
    <cellStyle name="C_부대초안_통영중앙시장(최종)" xfId="12405"/>
    <cellStyle name="C_부대초안_통영중앙시장(최종)_통영중앙시장(최종)" xfId="12406"/>
    <cellStyle name="C_토목내역서" xfId="12407"/>
    <cellStyle name="C_토목내역서_도로" xfId="12408"/>
    <cellStyle name="C_토목내역서_부대초안" xfId="12409"/>
    <cellStyle name="C_토목내역서_부대초안_견적의뢰" xfId="12410"/>
    <cellStyle name="C_토목내역서_부대초안_견적의뢰_통영중앙시장(최종)" xfId="12411"/>
    <cellStyle name="C_토목내역서_부대초안_견적의뢰_통영중앙시장(최종)_통영중앙시장(최종)" xfId="12412"/>
    <cellStyle name="C_토목내역서_부대초안_김포투찰" xfId="12413"/>
    <cellStyle name="C_토목내역서_부대초안_김포투찰_견적의뢰" xfId="12414"/>
    <cellStyle name="C_토목내역서_부대초안_김포투찰_견적의뢰_통영중앙시장(최종)" xfId="12415"/>
    <cellStyle name="C_토목내역서_부대초안_김포투찰_견적의뢰_통영중앙시장(최종)_통영중앙시장(최종)" xfId="12416"/>
    <cellStyle name="C_토목내역서_부대초안_통영중앙시장(최종)" xfId="12417"/>
    <cellStyle name="C_토목내역서_부대초안_통영중앙시장(최종)_통영중앙시장(최종)" xfId="12418"/>
    <cellStyle name="C_토목내역서_통영중앙시장(최종)" xfId="12419"/>
    <cellStyle name="C_토목내역서_통영중앙시장(최종)_통영중앙시장(최종)" xfId="12420"/>
    <cellStyle name="C_통영중앙시장(최종)" xfId="12421"/>
    <cellStyle name="C_통영중앙시장(최종)_통영중앙시장(최종)" xfId="12422"/>
    <cellStyle name="C¡IA¨ª_¡ic¨u¡A¨￢I¨￢¡Æ AN¡Æe " xfId="12423"/>
    <cellStyle name="Ç¥" xfId="12424"/>
    <cellStyle name="Ç¥ 10" xfId="12425"/>
    <cellStyle name="Ç¥ 2" xfId="12426"/>
    <cellStyle name="Ç¥ 3" xfId="12427"/>
    <cellStyle name="Ç¥ 4" xfId="12428"/>
    <cellStyle name="Ç¥ 5" xfId="12429"/>
    <cellStyle name="Ç¥ 6" xfId="12430"/>
    <cellStyle name="Ç¥ 7" xfId="12431"/>
    <cellStyle name="Ç¥ 8" xfId="12432"/>
    <cellStyle name="Ç¥ 9" xfId="12433"/>
    <cellStyle name="C￥AØ_  A¾  CO  " xfId="12434"/>
    <cellStyle name="Ç¥ÁØ_¸ðÇü¸·" xfId="12435"/>
    <cellStyle name="C￥AØ_¿u°￡¿a¾aº¸°i" xfId="12436"/>
    <cellStyle name="Ç¥ÁØ_»óºÎ¼ö·®Áý°è " xfId="12437"/>
    <cellStyle name="C￥AØ_≫c¾÷ºIº° AN°e " xfId="12438"/>
    <cellStyle name="Ç¥ÁØ_°¡¼³" xfId="12439"/>
    <cellStyle name="C￥AØ_°­´c (2)" xfId="12440"/>
    <cellStyle name="Ç¥ÁØ_°­´ç (2)" xfId="12441"/>
    <cellStyle name="C￥AØ_°A·¡≫oE²" xfId="12442"/>
    <cellStyle name="Ç¥ÁØ_¼ÕÀÍÂ÷ÀÌ ¿øÀÎ " xfId="12443"/>
    <cellStyle name="C￥AØ_12AO " xfId="12444"/>
    <cellStyle name="Ç¥ÁØ_CD-ROM " xfId="12445"/>
    <cellStyle name="C￥AØ_PERSONAL" xfId="12446"/>
    <cellStyle name="Calc Currency (0)" xfId="12447"/>
    <cellStyle name="Calc Currency (0) 10" xfId="12448"/>
    <cellStyle name="Calc Currency (0) 2" xfId="12449"/>
    <cellStyle name="Calc Currency (0) 3" xfId="12450"/>
    <cellStyle name="Calc Currency (0) 4" xfId="12451"/>
    <cellStyle name="Calc Currency (0) 5" xfId="12452"/>
    <cellStyle name="Calc Currency (0) 6" xfId="12453"/>
    <cellStyle name="Calc Currency (0) 7" xfId="12454"/>
    <cellStyle name="Calc Currency (0) 8" xfId="12455"/>
    <cellStyle name="Calc Currency (0) 9" xfId="12456"/>
    <cellStyle name="category" xfId="24"/>
    <cellStyle name="CIAIÆU¸μAⓒ" xfId="12457"/>
    <cellStyle name="ⓒo" xfId="12458"/>
    <cellStyle name="Co≫e" xfId="12459"/>
    <cellStyle name="columns_array" xfId="12460"/>
    <cellStyle name="Comma" xfId="12462"/>
    <cellStyle name="Comma [0]" xfId="12463"/>
    <cellStyle name="comma zerodec" xfId="12464"/>
    <cellStyle name="Comma_ SG&amp;A Bridge" xfId="12465"/>
    <cellStyle name="Comma0" xfId="12466"/>
    <cellStyle name="Comm뼬_E&amp;ONW2" xfId="12461"/>
    <cellStyle name="Copied" xfId="12467"/>
    <cellStyle name="Curren?_x0012_퐀_x0017_?" xfId="12469"/>
    <cellStyle name="Currency" xfId="12470"/>
    <cellStyle name="Currency [0]" xfId="12471"/>
    <cellStyle name="Currency 10" xfId="12472"/>
    <cellStyle name="Currency 2" xfId="12473"/>
    <cellStyle name="Currency 3" xfId="12474"/>
    <cellStyle name="Currency 4" xfId="12475"/>
    <cellStyle name="Currency 5" xfId="12476"/>
    <cellStyle name="Currency 6" xfId="12477"/>
    <cellStyle name="Currency 7" xfId="12478"/>
    <cellStyle name="Currency 8" xfId="12479"/>
    <cellStyle name="Currency 9" xfId="12480"/>
    <cellStyle name="currency-$" xfId="12481"/>
    <cellStyle name="Currency_ SG&amp;A Bridge " xfId="25"/>
    <cellStyle name="Currency0" xfId="12482"/>
    <cellStyle name="Currency0 10" xfId="12483"/>
    <cellStyle name="Currency0 2" xfId="12484"/>
    <cellStyle name="Currency0 3" xfId="12485"/>
    <cellStyle name="Currency0 4" xfId="12486"/>
    <cellStyle name="Currency0 5" xfId="12487"/>
    <cellStyle name="Currency0 6" xfId="12488"/>
    <cellStyle name="Currency0 7" xfId="12489"/>
    <cellStyle name="Currency0 8" xfId="12490"/>
    <cellStyle name="Currency0 9" xfId="12491"/>
    <cellStyle name="Currency1" xfId="12492"/>
    <cellStyle name="Currᄸncy_RQSTFRM_1월회비내역 (2)" xfId="12468"/>
    <cellStyle name="Date" xfId="12493"/>
    <cellStyle name="Dezimal [0]_Ausdruck RUND (D)" xfId="12494"/>
    <cellStyle name="Dezimal_Ausdruck RUND (D)" xfId="12495"/>
    <cellStyle name="Dollar (zero dec)" xfId="12496"/>
    <cellStyle name="E­æo±ae￡" xfId="12497"/>
    <cellStyle name="E­æo±ae￡ 10" xfId="12498"/>
    <cellStyle name="E­æo±ae￡ 2" xfId="12499"/>
    <cellStyle name="E­æo±ae￡ 3" xfId="12500"/>
    <cellStyle name="E­æo±ae￡ 4" xfId="12501"/>
    <cellStyle name="E­æo±ae￡ 5" xfId="12502"/>
    <cellStyle name="E­æo±ae￡ 6" xfId="12503"/>
    <cellStyle name="E­æo±ae￡ 7" xfId="12504"/>
    <cellStyle name="E­æo±ae￡ 8" xfId="12505"/>
    <cellStyle name="E­æo±ae￡ 9" xfId="12506"/>
    <cellStyle name="E­æo±ae￡0" xfId="12507"/>
    <cellStyle name="E­æo±ae￡0 10" xfId="12508"/>
    <cellStyle name="E­æo±ae￡0 2" xfId="12509"/>
    <cellStyle name="E­æo±ae￡0 3" xfId="12510"/>
    <cellStyle name="E­æo±ae￡0 4" xfId="12511"/>
    <cellStyle name="E­æo±ae￡0 5" xfId="12512"/>
    <cellStyle name="E­æo±ae￡0 6" xfId="12513"/>
    <cellStyle name="E­æo±ae￡0 7" xfId="12514"/>
    <cellStyle name="E­æo±ae￡0 8" xfId="12515"/>
    <cellStyle name="E­æo±ae￡0 9" xfId="12516"/>
    <cellStyle name="Entered" xfId="12517"/>
    <cellStyle name="En-tête 1" xfId="12518"/>
    <cellStyle name="En-tête 2" xfId="12519"/>
    <cellStyle name="Euro" xfId="12520"/>
    <cellStyle name="F2" xfId="12521"/>
    <cellStyle name="F3" xfId="12522"/>
    <cellStyle name="F4" xfId="12523"/>
    <cellStyle name="F5" xfId="12524"/>
    <cellStyle name="F6" xfId="12525"/>
    <cellStyle name="F7" xfId="12526"/>
    <cellStyle name="F8" xfId="12527"/>
    <cellStyle name="Financier0" xfId="12528"/>
    <cellStyle name="Fixed" xfId="12529"/>
    <cellStyle name="Followed Hyperlink" xfId="12530"/>
    <cellStyle name="Grey" xfId="26"/>
    <cellStyle name="H1" xfId="12531"/>
    <cellStyle name="H2" xfId="12532"/>
    <cellStyle name="HEADER" xfId="27"/>
    <cellStyle name="Header1" xfId="28"/>
    <cellStyle name="Header2" xfId="29"/>
    <cellStyle name="Heading 1" xfId="12533"/>
    <cellStyle name="Heading 2" xfId="12534"/>
    <cellStyle name="Heading1" xfId="12535"/>
    <cellStyle name="Heading1 10" xfId="12536"/>
    <cellStyle name="Heading1 2" xfId="12537"/>
    <cellStyle name="Heading1 3" xfId="12538"/>
    <cellStyle name="Heading1 4" xfId="12539"/>
    <cellStyle name="Heading1 5" xfId="12540"/>
    <cellStyle name="Heading1 6" xfId="12541"/>
    <cellStyle name="Heading1 7" xfId="12542"/>
    <cellStyle name="Heading1 8" xfId="12543"/>
    <cellStyle name="Heading1 9" xfId="12544"/>
    <cellStyle name="Heading2" xfId="12545"/>
    <cellStyle name="Heading2 10" xfId="12546"/>
    <cellStyle name="Heading2 2" xfId="12547"/>
    <cellStyle name="Heading2 3" xfId="12548"/>
    <cellStyle name="Heading2 4" xfId="12549"/>
    <cellStyle name="Heading2 5" xfId="12550"/>
    <cellStyle name="Heading2 6" xfId="12551"/>
    <cellStyle name="Heading2 7" xfId="12552"/>
    <cellStyle name="Heading2 8" xfId="12553"/>
    <cellStyle name="Heading2 9" xfId="12554"/>
    <cellStyle name="Helv8_PFD4.XLS" xfId="12555"/>
    <cellStyle name="HIGHLIGHT" xfId="12556"/>
    <cellStyle name="Hyperlink" xfId="12557"/>
    <cellStyle name="Input [yellow]" xfId="30"/>
    <cellStyle name="jin" xfId="12558"/>
    <cellStyle name="MARQ" xfId="12559"/>
    <cellStyle name="měny_Copy of zdroj" xfId="12560"/>
    <cellStyle name="Migliaia (0)_1320 NX" xfId="12561"/>
    <cellStyle name="Migliaia_1320 NX" xfId="12562"/>
    <cellStyle name="Millares [0]_DEVISCAN" xfId="12563"/>
    <cellStyle name="Milliers [0]_Arabian Spec" xfId="12564"/>
    <cellStyle name="Milliers_Arabian Spec" xfId="12565"/>
    <cellStyle name="Model" xfId="31"/>
    <cellStyle name="Mon?aire [0]_Arabian Spec" xfId="12566"/>
    <cellStyle name="Mon?aire_Arabian Spec" xfId="12567"/>
    <cellStyle name="MS Proofing Tools" xfId="12568"/>
    <cellStyle name="no dec" xfId="12569"/>
    <cellStyle name="nohs" xfId="12570"/>
    <cellStyle name="Normal - Style1" xfId="32"/>
    <cellStyle name="Normal - Style1 10" xfId="12572"/>
    <cellStyle name="Normal - Style1 2" xfId="12573"/>
    <cellStyle name="Normal - Style1 3" xfId="12574"/>
    <cellStyle name="Normal - Style1 4" xfId="12575"/>
    <cellStyle name="Normal - Style1 5" xfId="12576"/>
    <cellStyle name="Normal - Style1 6" xfId="12577"/>
    <cellStyle name="Normal - Style1 7" xfId="12578"/>
    <cellStyle name="Normal - Style1 8" xfId="12579"/>
    <cellStyle name="Normal - Style1 9" xfId="12580"/>
    <cellStyle name="Normal - Style2" xfId="12581"/>
    <cellStyle name="Normal - Style3" xfId="12582"/>
    <cellStyle name="Normal - Style4" xfId="12583"/>
    <cellStyle name="Normal - Style5" xfId="12584"/>
    <cellStyle name="Normal - Style6" xfId="12585"/>
    <cellStyle name="Normal - Style7" xfId="12586"/>
    <cellStyle name="Normal - Style8" xfId="12587"/>
    <cellStyle name="Normal - 유형1" xfId="12571"/>
    <cellStyle name="Normal_ SG&amp;A Bridge" xfId="12588"/>
    <cellStyle name="Normale_1320 NX" xfId="12589"/>
    <cellStyle name="normální_Copy of zdroj" xfId="12590"/>
    <cellStyle name="Œ…?æ맖?e [0.00]_guyan" xfId="12591"/>
    <cellStyle name="Œ…?æ맖?e_guyan" xfId="12592"/>
    <cellStyle name="oft Excel]_x000d__x000a_Comment=The open=/f lines load custom functions into the Paste Function list._x000d__x000a_Maximized=3_x000d__x000a_AutoFormat=" xfId="12593"/>
    <cellStyle name="oh" xfId="12594"/>
    <cellStyle name="Percent" xfId="12595"/>
    <cellStyle name="Percent [2]" xfId="33"/>
    <cellStyle name="Percent_01.시설(의왕)0129" xfId="12596"/>
    <cellStyle name="Pourcentage_TEMPTRAN" xfId="12597"/>
    <cellStyle name="Qté calculées" xfId="12598"/>
    <cellStyle name="QTé entrées" xfId="12599"/>
    <cellStyle name="RevList" xfId="12600"/>
    <cellStyle name="sh" xfId="12601"/>
    <cellStyle name="ssh" xfId="12602"/>
    <cellStyle name="STANDARD" xfId="12603"/>
    <cellStyle name="STD" xfId="12604"/>
    <cellStyle name="subhead" xfId="34"/>
    <cellStyle name="Subtotal" xfId="12605"/>
    <cellStyle name="SUPPR" xfId="12606"/>
    <cellStyle name="þ൚b⍼þ൪b⎨þൺb⏜þඊb␌þකb濰þඪb瀠þයb灌þ්b炈þ宐&lt;෢b濈þෲb濬þขb瀐þฒb瀰þ昰_x0018_⋸þ㤕䰀ጤܕ_x0008_" xfId="12607"/>
    <cellStyle name="Title" xfId="12608"/>
    <cellStyle name="title [1]" xfId="12609"/>
    <cellStyle name="title [2]" xfId="12610"/>
    <cellStyle name="Total" xfId="12611"/>
    <cellStyle name="UM" xfId="12612"/>
    <cellStyle name="Unprot" xfId="12613"/>
    <cellStyle name="Unprot$" xfId="12614"/>
    <cellStyle name="Unprotect" xfId="12615"/>
    <cellStyle name="Valuta (0)_1 new STM 16 ring" xfId="12616"/>
    <cellStyle name="Valuta_1 new STM 16 ring" xfId="12617"/>
    <cellStyle name="Virgule fixe" xfId="12618"/>
    <cellStyle name="W?rung [0]_Ausdruck RUND (D)" xfId="12619"/>
    <cellStyle name="W?rung_Ausdruck RUND (D)" xfId="12620"/>
    <cellStyle name="μU¿¡ ¿A´A CIAIÆU¸μAⓒ" xfId="12621"/>
    <cellStyle name="|?ドE" xfId="12216"/>
    <cellStyle name="견적" xfId="6765"/>
    <cellStyle name="고정소숫점" xfId="6766"/>
    <cellStyle name="고정출력1" xfId="6767"/>
    <cellStyle name="고정출력2" xfId="6768"/>
    <cellStyle name="공사원가계산서(조경)" xfId="6769"/>
    <cellStyle name="공종" xfId="6770"/>
    <cellStyle name="咬訌裝?INCOM1" xfId="6771"/>
    <cellStyle name="咬訌裝?INCOM10" xfId="6772"/>
    <cellStyle name="咬訌裝?INCOM2" xfId="6773"/>
    <cellStyle name="咬訌裝?INCOM3" xfId="6774"/>
    <cellStyle name="咬訌裝?INCOM4" xfId="6775"/>
    <cellStyle name="咬訌裝?INCOM5" xfId="6776"/>
    <cellStyle name="咬訌裝?INCOM6" xfId="6777"/>
    <cellStyle name="咬訌裝?INCOM7" xfId="6778"/>
    <cellStyle name="咬訌裝?INCOM8" xfId="6779"/>
    <cellStyle name="咬訌裝?INCOM9" xfId="6780"/>
    <cellStyle name="咬訌裝?PRIB11" xfId="6781"/>
    <cellStyle name="구        분" xfId="6782"/>
    <cellStyle name="금액" xfId="6783"/>
    <cellStyle name="기계" xfId="6784"/>
    <cellStyle name="김해전기" xfId="6785"/>
    <cellStyle name="끼_x0001_?" xfId="6786"/>
    <cellStyle name="날짜" xfId="6787"/>
    <cellStyle name="내역" xfId="6788"/>
    <cellStyle name="내역서" xfId="6789"/>
    <cellStyle name="네모제목" xfId="6790"/>
    <cellStyle name="년도" xfId="6791"/>
    <cellStyle name="단위" xfId="6792"/>
    <cellStyle name="단위(원)" xfId="6793"/>
    <cellStyle name="달러" xfId="6794"/>
    <cellStyle name="뒤에 오는 하이퍼링크" xfId="6795"/>
    <cellStyle name="똿뗦먛귟 [0.00]_laroux" xfId="6796"/>
    <cellStyle name="똿뗦먛귟_laroux" xfId="6797"/>
    <cellStyle name="마이너스키" xfId="6798"/>
    <cellStyle name="마ㅊ춤" xfId="6799"/>
    <cellStyle name="믅됞 [0.00]_laroux" xfId="6800"/>
    <cellStyle name="믅됞_laroux" xfId="6801"/>
    <cellStyle name="배분" xfId="6802"/>
    <cellStyle name="백" xfId="6803"/>
    <cellStyle name="백_내역서(조선왕궁유물전시관)" xfId="6804"/>
    <cellStyle name="백_도로" xfId="6805"/>
    <cellStyle name="백_부대초안" xfId="6806"/>
    <cellStyle name="백_부대초안_견적의뢰" xfId="6807"/>
    <cellStyle name="백_부대초안_견적의뢰_통영중앙시장(최종)" xfId="6808"/>
    <cellStyle name="백_부대초안_견적의뢰_통영중앙시장(최종)_통영중앙시장(최종)" xfId="6809"/>
    <cellStyle name="백_부대초안_김포투찰" xfId="6810"/>
    <cellStyle name="백_부대초안_김포투찰_견적의뢰" xfId="6811"/>
    <cellStyle name="백_부대초안_김포투찰_견적의뢰_통영중앙시장(최종)" xfId="6812"/>
    <cellStyle name="백_부대초안_김포투찰_견적의뢰_통영중앙시장(최종)_통영중앙시장(최종)" xfId="6813"/>
    <cellStyle name="백_부대초안_통영중앙시장(최종)" xfId="6814"/>
    <cellStyle name="백_부대초안_통영중앙시장(최종)_통영중앙시장(최종)" xfId="6815"/>
    <cellStyle name="백_토목내역서" xfId="6816"/>
    <cellStyle name="백_토목내역서_도로" xfId="6817"/>
    <cellStyle name="백_토목내역서_부대초안" xfId="6818"/>
    <cellStyle name="백_토목내역서_부대초안_견적의뢰" xfId="6819"/>
    <cellStyle name="백_토목내역서_부대초안_견적의뢰_통영중앙시장(최종)" xfId="6820"/>
    <cellStyle name="백_토목내역서_부대초안_견적의뢰_통영중앙시장(최종)_통영중앙시장(최종)" xfId="6821"/>
    <cellStyle name="백_토목내역서_부대초안_김포투찰" xfId="6822"/>
    <cellStyle name="백_토목내역서_부대초안_김포투찰_견적의뢰" xfId="6823"/>
    <cellStyle name="백_토목내역서_부대초안_김포투찰_견적의뢰_통영중앙시장(최종)" xfId="6824"/>
    <cellStyle name="백_토목내역서_부대초안_김포투찰_견적의뢰_통영중앙시장(최종)_통영중앙시장(최종)" xfId="6825"/>
    <cellStyle name="백_토목내역서_부대초안_통영중앙시장(최종)" xfId="6826"/>
    <cellStyle name="백_토목내역서_부대초안_통영중앙시장(최종)_통영중앙시장(최종)" xfId="6827"/>
    <cellStyle name="백_토목내역서_통영중앙시장(최종)" xfId="6828"/>
    <cellStyle name="백_토목내역서_통영중앙시장(최종)_통영중앙시장(최종)" xfId="6829"/>
    <cellStyle name="백_통영중앙시장(최종)" xfId="6830"/>
    <cellStyle name="백_통영중앙시장(최종)_통영중앙시장(최종)" xfId="6831"/>
    <cellStyle name="백_화개장터시설내역서최종)" xfId="6832"/>
    <cellStyle name="백_화개장터장옥내역서" xfId="6833"/>
    <cellStyle name="백분율" xfId="12630" builtinId="5"/>
    <cellStyle name="백분율 [△1]" xfId="6834"/>
    <cellStyle name="백분율 [△2]" xfId="6835"/>
    <cellStyle name="백분율 [0]" xfId="6836"/>
    <cellStyle name="백분율 [2]" xfId="6837"/>
    <cellStyle name="백분율 2" xfId="6838"/>
    <cellStyle name="백분율 2 2" xfId="12623"/>
    <cellStyle name="백분율 4" xfId="12625"/>
    <cellStyle name="백분율［△1］" xfId="6839"/>
    <cellStyle name="백분율［△2］" xfId="6840"/>
    <cellStyle name="벭?_Q1 PRODUCT ACTUAL_4월 (2)" xfId="6841"/>
    <cellStyle name="분기" xfId="6842"/>
    <cellStyle name="뷭?_?긚??_1" xfId="6843"/>
    <cellStyle name="빨간색" xfId="6844"/>
    <cellStyle name="빨강" xfId="6845"/>
    <cellStyle name="선택영역의 가운데로" xfId="6846"/>
    <cellStyle name="설계서" xfId="6847"/>
    <cellStyle name="설계서-내용" xfId="6848"/>
    <cellStyle name="설계서-내용-소수점" xfId="6849"/>
    <cellStyle name="설계서-내용-우" xfId="6850"/>
    <cellStyle name="설계서-내용-좌" xfId="6851"/>
    <cellStyle name="설계서-소제목" xfId="6852"/>
    <cellStyle name="설계서-타이틀" xfId="6853"/>
    <cellStyle name="설계서-항목" xfId="6854"/>
    <cellStyle name="성명" xfId="6855"/>
    <cellStyle name="수당" xfId="6856"/>
    <cellStyle name="수당2" xfId="6857"/>
    <cellStyle name="수량" xfId="6858"/>
    <cellStyle name="수량1" xfId="6859"/>
    <cellStyle name="수목명" xfId="6860"/>
    <cellStyle name="숫자(R)" xfId="6861"/>
    <cellStyle name="쉼표 [0]" xfId="5" builtinId="6"/>
    <cellStyle name="쉼표 [0] 10" xfId="12633"/>
    <cellStyle name="쉼표 [0] 2" xfId="6862"/>
    <cellStyle name="쉼표 [0] 3" xfId="6863"/>
    <cellStyle name="쉼표 [0] 3 2" xfId="6864"/>
    <cellStyle name="쉼표 [0] 3 4" xfId="12634"/>
    <cellStyle name="쉼표 [0] 4" xfId="12635"/>
    <cellStyle name="쉼표 [0] 4 2" xfId="12626"/>
    <cellStyle name="쉼표 [0] 7" xfId="12627"/>
    <cellStyle name="쉼표 [0]_2. 냉온수" xfId="6"/>
    <cellStyle name="쉼표 [0]_목차" xfId="12636"/>
    <cellStyle name="스타일 1" xfId="6865"/>
    <cellStyle name="스타일 1 4 2" xfId="12628"/>
    <cellStyle name="스타일 10" xfId="6866"/>
    <cellStyle name="스타일 11" xfId="6867"/>
    <cellStyle name="스타일 11 10" xfId="6868"/>
    <cellStyle name="스타일 11 2" xfId="6869"/>
    <cellStyle name="스타일 11 3" xfId="6870"/>
    <cellStyle name="스타일 11 4" xfId="6871"/>
    <cellStyle name="스타일 11 5" xfId="6872"/>
    <cellStyle name="스타일 11 6" xfId="6873"/>
    <cellStyle name="스타일 11 7" xfId="6874"/>
    <cellStyle name="스타일 11 8" xfId="6875"/>
    <cellStyle name="스타일 11 9" xfId="6876"/>
    <cellStyle name="스타일 12" xfId="6877"/>
    <cellStyle name="스타일 12 10" xfId="6878"/>
    <cellStyle name="스타일 12 2" xfId="6879"/>
    <cellStyle name="스타일 12 3" xfId="6880"/>
    <cellStyle name="스타일 12 4" xfId="6881"/>
    <cellStyle name="스타일 12 5" xfId="6882"/>
    <cellStyle name="스타일 12 6" xfId="6883"/>
    <cellStyle name="스타일 12 7" xfId="6884"/>
    <cellStyle name="스타일 12 8" xfId="6885"/>
    <cellStyle name="스타일 12 9" xfId="6886"/>
    <cellStyle name="스타일 13" xfId="6887"/>
    <cellStyle name="스타일 14" xfId="6888"/>
    <cellStyle name="스타일 15" xfId="6889"/>
    <cellStyle name="스타일 15 10" xfId="6890"/>
    <cellStyle name="스타일 15 2" xfId="6891"/>
    <cellStyle name="스타일 15 3" xfId="6892"/>
    <cellStyle name="스타일 15 4" xfId="6893"/>
    <cellStyle name="스타일 15 5" xfId="6894"/>
    <cellStyle name="스타일 15 6" xfId="6895"/>
    <cellStyle name="스타일 15 7" xfId="6896"/>
    <cellStyle name="스타일 15 8" xfId="6897"/>
    <cellStyle name="스타일 15 9" xfId="6898"/>
    <cellStyle name="스타일 16" xfId="6899"/>
    <cellStyle name="스타일 17" xfId="6900"/>
    <cellStyle name="스타일 17 10" xfId="6901"/>
    <cellStyle name="스타일 17 2" xfId="6902"/>
    <cellStyle name="스타일 17 3" xfId="6903"/>
    <cellStyle name="스타일 17 4" xfId="6904"/>
    <cellStyle name="스타일 17 5" xfId="6905"/>
    <cellStyle name="스타일 17 6" xfId="6906"/>
    <cellStyle name="스타일 17 7" xfId="6907"/>
    <cellStyle name="스타일 17 8" xfId="6908"/>
    <cellStyle name="스타일 17 9" xfId="6909"/>
    <cellStyle name="스타일 18" xfId="6910"/>
    <cellStyle name="스타일 18 10" xfId="6911"/>
    <cellStyle name="스타일 18 2" xfId="6912"/>
    <cellStyle name="스타일 18 3" xfId="6913"/>
    <cellStyle name="스타일 18 4" xfId="6914"/>
    <cellStyle name="스타일 18 5" xfId="6915"/>
    <cellStyle name="스타일 18 6" xfId="6916"/>
    <cellStyle name="스타일 18 7" xfId="6917"/>
    <cellStyle name="스타일 18 8" xfId="6918"/>
    <cellStyle name="스타일 18 9" xfId="6919"/>
    <cellStyle name="스타일 19" xfId="6920"/>
    <cellStyle name="스타일 2" xfId="6921"/>
    <cellStyle name="스타일 20" xfId="6922"/>
    <cellStyle name="스타일 21" xfId="6923"/>
    <cellStyle name="스타일 22" xfId="6924"/>
    <cellStyle name="스타일 23" xfId="6925"/>
    <cellStyle name="스타일 24" xfId="6926"/>
    <cellStyle name="스타일 25" xfId="6927"/>
    <cellStyle name="스타일 26" xfId="6928"/>
    <cellStyle name="스타일 27" xfId="6929"/>
    <cellStyle name="스타일 28" xfId="6930"/>
    <cellStyle name="스타일 29" xfId="6931"/>
    <cellStyle name="스타일 3" xfId="6932"/>
    <cellStyle name="스타일 30" xfId="6933"/>
    <cellStyle name="스타일 4" xfId="6934"/>
    <cellStyle name="스타일 5" xfId="6935"/>
    <cellStyle name="스타일 6" xfId="6936"/>
    <cellStyle name="스타일 7" xfId="6937"/>
    <cellStyle name="스타일 8" xfId="6938"/>
    <cellStyle name="스타일 9" xfId="6939"/>
    <cellStyle name="식" xfId="6940"/>
    <cellStyle name="식_1차 본협상자료(황)" xfId="6941"/>
    <cellStyle name="식_1차 본협상자료(황)_1차 본협상자료(0830)" xfId="6942"/>
    <cellStyle name="식_1차 본협상자료(황)_1차 본협상자료(0830)_1함대 특고이설내역서" xfId="6943"/>
    <cellStyle name="식_1차 본협상자료(황)_1차 본협상자료(0830)_8호선 역구내 및 차내광고(0607)" xfId="6944"/>
    <cellStyle name="식_1차 본협상자료(황)_1차 본협상자료(0830)_Book1" xfId="7047"/>
    <cellStyle name="식_1차 본협상자료(황)_1차 본협상자료(0830)_Book1_3043 일산구청-노면청소차" xfId="7048"/>
    <cellStyle name="식_1차 본협상자료(황)_1차 본협상자료(0830)_Book1_3043 일산구청-노면청소차_8호선 역구내 및 차내광고(0607)" xfId="7049"/>
    <cellStyle name="식_1차 본협상자료(황)_1차 본협상자료(0830)_Book1_8호선 역구내 및 차내광고(0607)" xfId="7050"/>
    <cellStyle name="식_1차 본협상자료(황)_1차 본협상자료(0830)_Book1_개요" xfId="7051"/>
    <cellStyle name="식_1차 본협상자료(황)_1차 본협상자료(0830)_Book1_복사본 보험료" xfId="7052"/>
    <cellStyle name="식_1차 본협상자료(황)_1차 본협상자료(0830)_Book1_복사본 보험료_8호선 역구내 및 차내광고(0607)" xfId="7053"/>
    <cellStyle name="식_1차 본협상자료(황)_1차 본협상자료(0830)_Book1_소프트웨어진흥원-스토리텔링 컨퍼런스-2" xfId="7054"/>
    <cellStyle name="식_1차 본협상자료(황)_1차 본협상자료(0830)_Book1_소프트웨어진흥원-스토리텔링 컨퍼런스-2_8호선 역구내 및 차내광고(0607)" xfId="7055"/>
    <cellStyle name="식_1차 본협상자료(황)_1차 본협상자료(0830)_Book1_일산구청-자유로청소" xfId="7056"/>
    <cellStyle name="식_1차 본협상자료(황)_1차 본협상자료(0830)_Book1_일산구청-자유로청소_8호선 역구내 및 차내광고(0607)" xfId="7057"/>
    <cellStyle name="식_1차 본협상자료(황)_1차 본협상자료(0830)_Book1_직종별노임" xfId="7058"/>
    <cellStyle name="식_1차 본협상자료(황)_1차 본협상자료(0830)_Book1_직종별노임_8호선 역구내 및 차내광고(0607)" xfId="7059"/>
    <cellStyle name="식_1차 본협상자료(황)_1차 본협상자료(0830)_가평재활용선별장-4.9" xfId="6945"/>
    <cellStyle name="식_1차 본협상자료(황)_1차 본협상자료(0830)_가평재활용선별장-4.9_1함대 특고이설내역서" xfId="6946"/>
    <cellStyle name="식_1차 본협상자료(황)_1차 본협상자료(0830)_가평재활용선별장-4.9_8호선 역구내 및 차내광고(0607)" xfId="6947"/>
    <cellStyle name="식_1차 본협상자료(황)_1차 본협상자료(0830)_가평재활용선별장-4.9_Book1" xfId="6991"/>
    <cellStyle name="식_1차 본협상자료(황)_1차 본협상자료(0830)_가평재활용선별장-4.9_Book1_3043 일산구청-노면청소차" xfId="6992"/>
    <cellStyle name="식_1차 본협상자료(황)_1차 본협상자료(0830)_가평재활용선별장-4.9_Book1_3043 일산구청-노면청소차_8호선 역구내 및 차내광고(0607)" xfId="6993"/>
    <cellStyle name="식_1차 본협상자료(황)_1차 본협상자료(0830)_가평재활용선별장-4.9_Book1_8호선 역구내 및 차내광고(0607)" xfId="6994"/>
    <cellStyle name="식_1차 본협상자료(황)_1차 본협상자료(0830)_가평재활용선별장-4.9_Book1_개요" xfId="6995"/>
    <cellStyle name="식_1차 본협상자료(황)_1차 본협상자료(0830)_가평재활용선별장-4.9_Book1_복사본 보험료" xfId="6996"/>
    <cellStyle name="식_1차 본협상자료(황)_1차 본협상자료(0830)_가평재활용선별장-4.9_Book1_복사본 보험료_8호선 역구내 및 차내광고(0607)" xfId="6997"/>
    <cellStyle name="식_1차 본협상자료(황)_1차 본협상자료(0830)_가평재활용선별장-4.9_Book1_소프트웨어진흥원-스토리텔링 컨퍼런스-2" xfId="6998"/>
    <cellStyle name="식_1차 본협상자료(황)_1차 본협상자료(0830)_가평재활용선별장-4.9_Book1_소프트웨어진흥원-스토리텔링 컨퍼런스-2_8호선 역구내 및 차내광고(0607)" xfId="6999"/>
    <cellStyle name="식_1차 본협상자료(황)_1차 본협상자료(0830)_가평재활용선별장-4.9_Book1_일산구청-자유로청소" xfId="7000"/>
    <cellStyle name="식_1차 본협상자료(황)_1차 본협상자료(0830)_가평재활용선별장-4.9_Book1_일산구청-자유로청소_8호선 역구내 및 차내광고(0607)" xfId="7001"/>
    <cellStyle name="식_1차 본협상자료(황)_1차 본협상자료(0830)_가평재활용선별장-4.9_Book1_직종별노임" xfId="7002"/>
    <cellStyle name="식_1차 본협상자료(황)_1차 본협상자료(0830)_가평재활용선별장-4.9_Book1_직종별노임_8호선 역구내 및 차내광고(0607)" xfId="7003"/>
    <cellStyle name="식_1차 본협상자료(황)_1차 본협상자료(0830)_가평재활용선별장-4.9_계약내역서(제출용)" xfId="6948"/>
    <cellStyle name="식_1차 본협상자료(황)_1차 본협상자료(0830)_가평재활용선별장-4.9_민성조경-조합놀이대 28종(최종)" xfId="6949"/>
    <cellStyle name="식_1차 본협상자료(황)_1차 본협상자료(0830)_가평재활용선별장-4.9_민성조경-조합놀이대 28종(최종)_3043 일산구청-노면청소차" xfId="6950"/>
    <cellStyle name="식_1차 본협상자료(황)_1차 본협상자료(0830)_가평재활용선별장-4.9_민성조경-조합놀이대 28종(최종)_3043 일산구청-노면청소차_8호선 역구내 및 차내광고(0607)" xfId="6951"/>
    <cellStyle name="식_1차 본협상자료(황)_1차 본협상자료(0830)_가평재활용선별장-4.9_민성조경-조합놀이대 28종(최종)_8호선 역구내 및 차내광고(0607)" xfId="6952"/>
    <cellStyle name="식_1차 본협상자료(황)_1차 본협상자료(0830)_가평재활용선별장-4.9_민성조경-조합놀이대 28종(최종)_개요" xfId="6953"/>
    <cellStyle name="식_1차 본협상자료(황)_1차 본협상자료(0830)_가평재활용선별장-4.9_민성조경-조합놀이대 28종(최종)_복사본 보험료" xfId="6954"/>
    <cellStyle name="식_1차 본협상자료(황)_1차 본협상자료(0830)_가평재활용선별장-4.9_민성조경-조합놀이대 28종(최종)_복사본 보험료_8호선 역구내 및 차내광고(0607)" xfId="6955"/>
    <cellStyle name="식_1차 본협상자료(황)_1차 본협상자료(0830)_가평재활용선별장-4.9_민성조경-조합놀이대 28종(최종)_소프트웨어진흥원-스토리텔링 컨퍼런스-2" xfId="6956"/>
    <cellStyle name="식_1차 본협상자료(황)_1차 본협상자료(0830)_가평재활용선별장-4.9_민성조경-조합놀이대 28종(최종)_소프트웨어진흥원-스토리텔링 컨퍼런스-2_8호선 역구내 및 차내광고(0607)" xfId="6957"/>
    <cellStyle name="식_1차 본협상자료(황)_1차 본협상자료(0830)_가평재활용선별장-4.9_민성조경-조합놀이대 28종(최종)_일산구청-자유로청소" xfId="6958"/>
    <cellStyle name="식_1차 본협상자료(황)_1차 본협상자료(0830)_가평재활용선별장-4.9_민성조경-조합놀이대 28종(최종)_일산구청-자유로청소_8호선 역구내 및 차내광고(0607)" xfId="6959"/>
    <cellStyle name="식_1차 본협상자료(황)_1차 본협상자료(0830)_가평재활용선별장-4.9_민성조경-조합놀이대 28종(최종)_직종별노임" xfId="6960"/>
    <cellStyle name="식_1차 본협상자료(황)_1차 본협상자료(0830)_가평재활용선별장-4.9_민성조경-조합놀이대 28종(최종)_직종별노임_8호선 역구내 및 차내광고(0607)" xfId="6961"/>
    <cellStyle name="식_1차 본협상자료(황)_1차 본협상자료(0830)_가평재활용선별장-4.9_변경내역서(특고이설)산출" xfId="6962"/>
    <cellStyle name="식_1차 본협상자료(황)_1차 본협상자료(0830)_가평재활용선별장-4.9_변경내역서산출" xfId="6963"/>
    <cellStyle name="식_1차 본협상자료(황)_1차 본협상자료(0830)_가평재활용선별장-4.9_소프트웨어진흥원-스토리텔링 컨퍼런스(담당요청)" xfId="6964"/>
    <cellStyle name="식_1차 본협상자료(황)_1차 본협상자료(0830)_가평재활용선별장-4.9_소프트웨어진흥원-스토리텔링 컨퍼런스(담당요청)_3043 일산구청-노면청소차" xfId="6965"/>
    <cellStyle name="식_1차 본협상자료(황)_1차 본협상자료(0830)_가평재활용선별장-4.9_소프트웨어진흥원-스토리텔링 컨퍼런스(담당요청)_3043 일산구청-노면청소차_8호선 역구내 및 차내광고(0607)" xfId="6966"/>
    <cellStyle name="식_1차 본협상자료(황)_1차 본협상자료(0830)_가평재활용선별장-4.9_소프트웨어진흥원-스토리텔링 컨퍼런스(담당요청)_8호선 역구내 및 차내광고(0607)" xfId="6967"/>
    <cellStyle name="식_1차 본협상자료(황)_1차 본협상자료(0830)_가평재활용선별장-4.9_소프트웨어진흥원-스토리텔링 컨퍼런스(담당요청)_개요" xfId="6968"/>
    <cellStyle name="식_1차 본협상자료(황)_1차 본협상자료(0830)_가평재활용선별장-4.9_소프트웨어진흥원-스토리텔링 컨퍼런스(담당요청)_복사본 보험료" xfId="6969"/>
    <cellStyle name="식_1차 본협상자료(황)_1차 본협상자료(0830)_가평재활용선별장-4.9_소프트웨어진흥원-스토리텔링 컨퍼런스(담당요청)_복사본 보험료_8호선 역구내 및 차내광고(0607)" xfId="6970"/>
    <cellStyle name="식_1차 본협상자료(황)_1차 본협상자료(0830)_가평재활용선별장-4.9_소프트웨어진흥원-스토리텔링 컨퍼런스(담당요청)_소프트웨어진흥원-스토리텔링 컨퍼런스-2" xfId="6971"/>
    <cellStyle name="식_1차 본협상자료(황)_1차 본협상자료(0830)_가평재활용선별장-4.9_소프트웨어진흥원-스토리텔링 컨퍼런스(담당요청)_소프트웨어진흥원-스토리텔링 컨퍼런스-2_8호선 역구내 및 차내광고(0607)" xfId="6972"/>
    <cellStyle name="식_1차 본협상자료(황)_1차 본협상자료(0830)_가평재활용선별장-4.9_소프트웨어진흥원-스토리텔링 컨퍼런스(담당요청)_일산구청-자유로청소" xfId="6973"/>
    <cellStyle name="식_1차 본협상자료(황)_1차 본협상자료(0830)_가평재활용선별장-4.9_소프트웨어진흥원-스토리텔링 컨퍼런스(담당요청)_일산구청-자유로청소_8호선 역구내 및 차내광고(0607)" xfId="6974"/>
    <cellStyle name="식_1차 본협상자료(황)_1차 본협상자료(0830)_가평재활용선별장-4.9_소프트웨어진흥원-스토리텔링 컨퍼런스(담당요청)_직종별노임" xfId="6975"/>
    <cellStyle name="식_1차 본협상자료(황)_1차 본협상자료(0830)_가평재활용선별장-4.9_소프트웨어진흥원-스토리텔링 컨퍼런스(담당요청)_직종별노임_8호선 역구내 및 차내광고(0607)" xfId="6976"/>
    <cellStyle name="식_1차 본협상자료(황)_1차 본협상자료(0830)_가평재활용선별장-4.9_소프트웨어진흥원-스토리텔링 컨퍼런스-1차제출수정" xfId="6977"/>
    <cellStyle name="식_1차 본협상자료(황)_1차 본협상자료(0830)_가평재활용선별장-4.9_소프트웨어진흥원-스토리텔링 컨퍼런스-1차제출수정_3043 일산구청-노면청소차" xfId="6978"/>
    <cellStyle name="식_1차 본협상자료(황)_1차 본협상자료(0830)_가평재활용선별장-4.9_소프트웨어진흥원-스토리텔링 컨퍼런스-1차제출수정_3043 일산구청-노면청소차_8호선 역구내 및 차내광고(0607)" xfId="6979"/>
    <cellStyle name="식_1차 본협상자료(황)_1차 본협상자료(0830)_가평재활용선별장-4.9_소프트웨어진흥원-스토리텔링 컨퍼런스-1차제출수정_8호선 역구내 및 차내광고(0607)" xfId="6980"/>
    <cellStyle name="식_1차 본협상자료(황)_1차 본협상자료(0830)_가평재활용선별장-4.9_소프트웨어진흥원-스토리텔링 컨퍼런스-1차제출수정_개요" xfId="6981"/>
    <cellStyle name="식_1차 본협상자료(황)_1차 본협상자료(0830)_가평재활용선별장-4.9_소프트웨어진흥원-스토리텔링 컨퍼런스-1차제출수정_복사본 보험료" xfId="6982"/>
    <cellStyle name="식_1차 본협상자료(황)_1차 본협상자료(0830)_가평재활용선별장-4.9_소프트웨어진흥원-스토리텔링 컨퍼런스-1차제출수정_복사본 보험료_8호선 역구내 및 차내광고(0607)" xfId="6983"/>
    <cellStyle name="식_1차 본협상자료(황)_1차 본협상자료(0830)_가평재활용선별장-4.9_소프트웨어진흥원-스토리텔링 컨퍼런스-1차제출수정_소프트웨어진흥원-스토리텔링 컨퍼런스-2" xfId="6984"/>
    <cellStyle name="식_1차 본협상자료(황)_1차 본협상자료(0830)_가평재활용선별장-4.9_소프트웨어진흥원-스토리텔링 컨퍼런스-1차제출수정_소프트웨어진흥원-스토리텔링 컨퍼런스-2_8호선 역구내 및 차내광고(0607)" xfId="6985"/>
    <cellStyle name="식_1차 본협상자료(황)_1차 본협상자료(0830)_가평재활용선별장-4.9_소프트웨어진흥원-스토리텔링 컨퍼런스-1차제출수정_일산구청-자유로청소" xfId="6986"/>
    <cellStyle name="식_1차 본협상자료(황)_1차 본협상자료(0830)_가평재활용선별장-4.9_소프트웨어진흥원-스토리텔링 컨퍼런스-1차제출수정_일산구청-자유로청소_8호선 역구내 및 차내광고(0607)" xfId="6987"/>
    <cellStyle name="식_1차 본협상자료(황)_1차 본협상자료(0830)_가평재활용선별장-4.9_소프트웨어진흥원-스토리텔링 컨퍼런스-1차제출수정_직종별노임" xfId="6988"/>
    <cellStyle name="식_1차 본협상자료(황)_1차 본협상자료(0830)_가평재활용선별장-4.9_소프트웨어진흥원-스토리텔링 컨퍼런스-1차제출수정_직종별노임_8호선 역구내 및 차내광고(0607)" xfId="6989"/>
    <cellStyle name="식_1차 본협상자료(황)_1차 본협상자료(0830)_가평재활용선별장-4.9_제1장_제3장까지" xfId="6990"/>
    <cellStyle name="식_1차 본협상자료(황)_1차 본협상자료(0830)_계약내역서(제출용)" xfId="7004"/>
    <cellStyle name="식_1차 본협상자료(황)_1차 본협상자료(0830)_민성조경-조합놀이대 28종(최종)" xfId="7005"/>
    <cellStyle name="식_1차 본협상자료(황)_1차 본협상자료(0830)_민성조경-조합놀이대 28종(최종)_3043 일산구청-노면청소차" xfId="7006"/>
    <cellStyle name="식_1차 본협상자료(황)_1차 본협상자료(0830)_민성조경-조합놀이대 28종(최종)_3043 일산구청-노면청소차_8호선 역구내 및 차내광고(0607)" xfId="7007"/>
    <cellStyle name="식_1차 본협상자료(황)_1차 본협상자료(0830)_민성조경-조합놀이대 28종(최종)_8호선 역구내 및 차내광고(0607)" xfId="7008"/>
    <cellStyle name="식_1차 본협상자료(황)_1차 본협상자료(0830)_민성조경-조합놀이대 28종(최종)_개요" xfId="7009"/>
    <cellStyle name="식_1차 본협상자료(황)_1차 본협상자료(0830)_민성조경-조합놀이대 28종(최종)_복사본 보험료" xfId="7010"/>
    <cellStyle name="식_1차 본협상자료(황)_1차 본협상자료(0830)_민성조경-조합놀이대 28종(최종)_복사본 보험료_8호선 역구내 및 차내광고(0607)" xfId="7011"/>
    <cellStyle name="식_1차 본협상자료(황)_1차 본협상자료(0830)_민성조경-조합놀이대 28종(최종)_소프트웨어진흥원-스토리텔링 컨퍼런스-2" xfId="7012"/>
    <cellStyle name="식_1차 본협상자료(황)_1차 본협상자료(0830)_민성조경-조합놀이대 28종(최종)_소프트웨어진흥원-스토리텔링 컨퍼런스-2_8호선 역구내 및 차내광고(0607)" xfId="7013"/>
    <cellStyle name="식_1차 본협상자료(황)_1차 본협상자료(0830)_민성조경-조합놀이대 28종(최종)_일산구청-자유로청소" xfId="7014"/>
    <cellStyle name="식_1차 본협상자료(황)_1차 본협상자료(0830)_민성조경-조합놀이대 28종(최종)_일산구청-자유로청소_8호선 역구내 및 차내광고(0607)" xfId="7015"/>
    <cellStyle name="식_1차 본협상자료(황)_1차 본협상자료(0830)_민성조경-조합놀이대 28종(최종)_직종별노임" xfId="7016"/>
    <cellStyle name="식_1차 본협상자료(황)_1차 본협상자료(0830)_민성조경-조합놀이대 28종(최종)_직종별노임_8호선 역구내 및 차내광고(0607)" xfId="7017"/>
    <cellStyle name="식_1차 본협상자료(황)_1차 본협상자료(0830)_변경내역서(특고이설)산출" xfId="7018"/>
    <cellStyle name="식_1차 본협상자료(황)_1차 본협상자료(0830)_변경내역서산출" xfId="7019"/>
    <cellStyle name="식_1차 본협상자료(황)_1차 본협상자료(0830)_소프트웨어진흥원-스토리텔링 컨퍼런스(담당요청)" xfId="7020"/>
    <cellStyle name="식_1차 본협상자료(황)_1차 본협상자료(0830)_소프트웨어진흥원-스토리텔링 컨퍼런스(담당요청)_3043 일산구청-노면청소차" xfId="7021"/>
    <cellStyle name="식_1차 본협상자료(황)_1차 본협상자료(0830)_소프트웨어진흥원-스토리텔링 컨퍼런스(담당요청)_3043 일산구청-노면청소차_8호선 역구내 및 차내광고(0607)" xfId="7022"/>
    <cellStyle name="식_1차 본협상자료(황)_1차 본협상자료(0830)_소프트웨어진흥원-스토리텔링 컨퍼런스(담당요청)_8호선 역구내 및 차내광고(0607)" xfId="7023"/>
    <cellStyle name="식_1차 본협상자료(황)_1차 본협상자료(0830)_소프트웨어진흥원-스토리텔링 컨퍼런스(담당요청)_개요" xfId="7024"/>
    <cellStyle name="식_1차 본협상자료(황)_1차 본협상자료(0830)_소프트웨어진흥원-스토리텔링 컨퍼런스(담당요청)_복사본 보험료" xfId="7025"/>
    <cellStyle name="식_1차 본협상자료(황)_1차 본협상자료(0830)_소프트웨어진흥원-스토리텔링 컨퍼런스(담당요청)_복사본 보험료_8호선 역구내 및 차내광고(0607)" xfId="7026"/>
    <cellStyle name="식_1차 본협상자료(황)_1차 본협상자료(0830)_소프트웨어진흥원-스토리텔링 컨퍼런스(담당요청)_소프트웨어진흥원-스토리텔링 컨퍼런스-2" xfId="7027"/>
    <cellStyle name="식_1차 본협상자료(황)_1차 본협상자료(0830)_소프트웨어진흥원-스토리텔링 컨퍼런스(담당요청)_소프트웨어진흥원-스토리텔링 컨퍼런스-2_8호선 역구내 및 차내광고(0607)" xfId="7028"/>
    <cellStyle name="식_1차 본협상자료(황)_1차 본협상자료(0830)_소프트웨어진흥원-스토리텔링 컨퍼런스(담당요청)_일산구청-자유로청소" xfId="7029"/>
    <cellStyle name="식_1차 본협상자료(황)_1차 본협상자료(0830)_소프트웨어진흥원-스토리텔링 컨퍼런스(담당요청)_일산구청-자유로청소_8호선 역구내 및 차내광고(0607)" xfId="7030"/>
    <cellStyle name="식_1차 본협상자료(황)_1차 본협상자료(0830)_소프트웨어진흥원-스토리텔링 컨퍼런스(담당요청)_직종별노임" xfId="7031"/>
    <cellStyle name="식_1차 본협상자료(황)_1차 본협상자료(0830)_소프트웨어진흥원-스토리텔링 컨퍼런스(담당요청)_직종별노임_8호선 역구내 및 차내광고(0607)" xfId="7032"/>
    <cellStyle name="식_1차 본협상자료(황)_1차 본협상자료(0830)_소프트웨어진흥원-스토리텔링 컨퍼런스-1차제출수정" xfId="7033"/>
    <cellStyle name="식_1차 본협상자료(황)_1차 본협상자료(0830)_소프트웨어진흥원-스토리텔링 컨퍼런스-1차제출수정_3043 일산구청-노면청소차" xfId="7034"/>
    <cellStyle name="식_1차 본협상자료(황)_1차 본협상자료(0830)_소프트웨어진흥원-스토리텔링 컨퍼런스-1차제출수정_3043 일산구청-노면청소차_8호선 역구내 및 차내광고(0607)" xfId="7035"/>
    <cellStyle name="식_1차 본협상자료(황)_1차 본협상자료(0830)_소프트웨어진흥원-스토리텔링 컨퍼런스-1차제출수정_8호선 역구내 및 차내광고(0607)" xfId="7036"/>
    <cellStyle name="식_1차 본협상자료(황)_1차 본협상자료(0830)_소프트웨어진흥원-스토리텔링 컨퍼런스-1차제출수정_개요" xfId="7037"/>
    <cellStyle name="식_1차 본협상자료(황)_1차 본협상자료(0830)_소프트웨어진흥원-스토리텔링 컨퍼런스-1차제출수정_복사본 보험료" xfId="7038"/>
    <cellStyle name="식_1차 본협상자료(황)_1차 본협상자료(0830)_소프트웨어진흥원-스토리텔링 컨퍼런스-1차제출수정_복사본 보험료_8호선 역구내 및 차내광고(0607)" xfId="7039"/>
    <cellStyle name="식_1차 본협상자료(황)_1차 본협상자료(0830)_소프트웨어진흥원-스토리텔링 컨퍼런스-1차제출수정_소프트웨어진흥원-스토리텔링 컨퍼런스-2" xfId="7040"/>
    <cellStyle name="식_1차 본협상자료(황)_1차 본협상자료(0830)_소프트웨어진흥원-스토리텔링 컨퍼런스-1차제출수정_소프트웨어진흥원-스토리텔링 컨퍼런스-2_8호선 역구내 및 차내광고(0607)" xfId="7041"/>
    <cellStyle name="식_1차 본협상자료(황)_1차 본협상자료(0830)_소프트웨어진흥원-스토리텔링 컨퍼런스-1차제출수정_일산구청-자유로청소" xfId="7042"/>
    <cellStyle name="식_1차 본협상자료(황)_1차 본협상자료(0830)_소프트웨어진흥원-스토리텔링 컨퍼런스-1차제출수정_일산구청-자유로청소_8호선 역구내 및 차내광고(0607)" xfId="7043"/>
    <cellStyle name="식_1차 본협상자료(황)_1차 본협상자료(0830)_소프트웨어진흥원-스토리텔링 컨퍼런스-1차제출수정_직종별노임" xfId="7044"/>
    <cellStyle name="식_1차 본협상자료(황)_1차 본협상자료(0830)_소프트웨어진흥원-스토리텔링 컨퍼런스-1차제출수정_직종별노임_8호선 역구내 및 차내광고(0607)" xfId="7045"/>
    <cellStyle name="식_1차 본협상자료(황)_1차 본협상자료(0830)_제1장_제3장까지" xfId="7046"/>
    <cellStyle name="식_1차 본협상자료(황)_1함대 특고이설내역서" xfId="7060"/>
    <cellStyle name="식_1차 본협상자료(황)_8호선 역구내 및 차내광고(0607)" xfId="7061"/>
    <cellStyle name="식_1차 본협상자료(황)_Book1" xfId="7164"/>
    <cellStyle name="식_1차 본협상자료(황)_Book1_3043 일산구청-노면청소차" xfId="7165"/>
    <cellStyle name="식_1차 본협상자료(황)_Book1_3043 일산구청-노면청소차_8호선 역구내 및 차내광고(0607)" xfId="7166"/>
    <cellStyle name="식_1차 본협상자료(황)_Book1_8호선 역구내 및 차내광고(0607)" xfId="7167"/>
    <cellStyle name="식_1차 본협상자료(황)_Book1_개요" xfId="7168"/>
    <cellStyle name="식_1차 본협상자료(황)_Book1_복사본 보험료" xfId="7169"/>
    <cellStyle name="식_1차 본협상자료(황)_Book1_복사본 보험료_8호선 역구내 및 차내광고(0607)" xfId="7170"/>
    <cellStyle name="식_1차 본협상자료(황)_Book1_소프트웨어진흥원-스토리텔링 컨퍼런스-2" xfId="7171"/>
    <cellStyle name="식_1차 본협상자료(황)_Book1_소프트웨어진흥원-스토리텔링 컨퍼런스-2_8호선 역구내 및 차내광고(0607)" xfId="7172"/>
    <cellStyle name="식_1차 본협상자료(황)_Book1_일산구청-자유로청소" xfId="7173"/>
    <cellStyle name="식_1차 본협상자료(황)_Book1_일산구청-자유로청소_8호선 역구내 및 차내광고(0607)" xfId="7174"/>
    <cellStyle name="식_1차 본협상자료(황)_Book1_직종별노임" xfId="7175"/>
    <cellStyle name="식_1차 본협상자료(황)_Book1_직종별노임_8호선 역구내 및 차내광고(0607)" xfId="7176"/>
    <cellStyle name="식_1차 본협상자료(황)_가평재활용선별장-4.9" xfId="7062"/>
    <cellStyle name="식_1차 본협상자료(황)_가평재활용선별장-4.9_1함대 특고이설내역서" xfId="7063"/>
    <cellStyle name="식_1차 본협상자료(황)_가평재활용선별장-4.9_8호선 역구내 및 차내광고(0607)" xfId="7064"/>
    <cellStyle name="식_1차 본협상자료(황)_가평재활용선별장-4.9_Book1" xfId="7108"/>
    <cellStyle name="식_1차 본협상자료(황)_가평재활용선별장-4.9_Book1_3043 일산구청-노면청소차" xfId="7109"/>
    <cellStyle name="식_1차 본협상자료(황)_가평재활용선별장-4.9_Book1_3043 일산구청-노면청소차_8호선 역구내 및 차내광고(0607)" xfId="7110"/>
    <cellStyle name="식_1차 본협상자료(황)_가평재활용선별장-4.9_Book1_8호선 역구내 및 차내광고(0607)" xfId="7111"/>
    <cellStyle name="식_1차 본협상자료(황)_가평재활용선별장-4.9_Book1_개요" xfId="7112"/>
    <cellStyle name="식_1차 본협상자료(황)_가평재활용선별장-4.9_Book1_복사본 보험료" xfId="7113"/>
    <cellStyle name="식_1차 본협상자료(황)_가평재활용선별장-4.9_Book1_복사본 보험료_8호선 역구내 및 차내광고(0607)" xfId="7114"/>
    <cellStyle name="식_1차 본협상자료(황)_가평재활용선별장-4.9_Book1_소프트웨어진흥원-스토리텔링 컨퍼런스-2" xfId="7115"/>
    <cellStyle name="식_1차 본협상자료(황)_가평재활용선별장-4.9_Book1_소프트웨어진흥원-스토리텔링 컨퍼런스-2_8호선 역구내 및 차내광고(0607)" xfId="7116"/>
    <cellStyle name="식_1차 본협상자료(황)_가평재활용선별장-4.9_Book1_일산구청-자유로청소" xfId="7117"/>
    <cellStyle name="식_1차 본협상자료(황)_가평재활용선별장-4.9_Book1_일산구청-자유로청소_8호선 역구내 및 차내광고(0607)" xfId="7118"/>
    <cellStyle name="식_1차 본협상자료(황)_가평재활용선별장-4.9_Book1_직종별노임" xfId="7119"/>
    <cellStyle name="식_1차 본협상자료(황)_가평재활용선별장-4.9_Book1_직종별노임_8호선 역구내 및 차내광고(0607)" xfId="7120"/>
    <cellStyle name="식_1차 본협상자료(황)_가평재활용선별장-4.9_계약내역서(제출용)" xfId="7065"/>
    <cellStyle name="식_1차 본협상자료(황)_가평재활용선별장-4.9_민성조경-조합놀이대 28종(최종)" xfId="7066"/>
    <cellStyle name="식_1차 본협상자료(황)_가평재활용선별장-4.9_민성조경-조합놀이대 28종(최종)_3043 일산구청-노면청소차" xfId="7067"/>
    <cellStyle name="식_1차 본협상자료(황)_가평재활용선별장-4.9_민성조경-조합놀이대 28종(최종)_3043 일산구청-노면청소차_8호선 역구내 및 차내광고(0607)" xfId="7068"/>
    <cellStyle name="식_1차 본협상자료(황)_가평재활용선별장-4.9_민성조경-조합놀이대 28종(최종)_8호선 역구내 및 차내광고(0607)" xfId="7069"/>
    <cellStyle name="식_1차 본협상자료(황)_가평재활용선별장-4.9_민성조경-조합놀이대 28종(최종)_개요" xfId="7070"/>
    <cellStyle name="식_1차 본협상자료(황)_가평재활용선별장-4.9_민성조경-조합놀이대 28종(최종)_복사본 보험료" xfId="7071"/>
    <cellStyle name="식_1차 본협상자료(황)_가평재활용선별장-4.9_민성조경-조합놀이대 28종(최종)_복사본 보험료_8호선 역구내 및 차내광고(0607)" xfId="7072"/>
    <cellStyle name="식_1차 본협상자료(황)_가평재활용선별장-4.9_민성조경-조합놀이대 28종(최종)_소프트웨어진흥원-스토리텔링 컨퍼런스-2" xfId="7073"/>
    <cellStyle name="식_1차 본협상자료(황)_가평재활용선별장-4.9_민성조경-조합놀이대 28종(최종)_소프트웨어진흥원-스토리텔링 컨퍼런스-2_8호선 역구내 및 차내광고(0607)" xfId="7074"/>
    <cellStyle name="식_1차 본협상자료(황)_가평재활용선별장-4.9_민성조경-조합놀이대 28종(최종)_일산구청-자유로청소" xfId="7075"/>
    <cellStyle name="식_1차 본협상자료(황)_가평재활용선별장-4.9_민성조경-조합놀이대 28종(최종)_일산구청-자유로청소_8호선 역구내 및 차내광고(0607)" xfId="7076"/>
    <cellStyle name="식_1차 본협상자료(황)_가평재활용선별장-4.9_민성조경-조합놀이대 28종(최종)_직종별노임" xfId="7077"/>
    <cellStyle name="식_1차 본협상자료(황)_가평재활용선별장-4.9_민성조경-조합놀이대 28종(최종)_직종별노임_8호선 역구내 및 차내광고(0607)" xfId="7078"/>
    <cellStyle name="식_1차 본협상자료(황)_가평재활용선별장-4.9_변경내역서(특고이설)산출" xfId="7079"/>
    <cellStyle name="식_1차 본협상자료(황)_가평재활용선별장-4.9_변경내역서산출" xfId="7080"/>
    <cellStyle name="식_1차 본협상자료(황)_가평재활용선별장-4.9_소프트웨어진흥원-스토리텔링 컨퍼런스(담당요청)" xfId="7081"/>
    <cellStyle name="식_1차 본협상자료(황)_가평재활용선별장-4.9_소프트웨어진흥원-스토리텔링 컨퍼런스(담당요청)_3043 일산구청-노면청소차" xfId="7082"/>
    <cellStyle name="식_1차 본협상자료(황)_가평재활용선별장-4.9_소프트웨어진흥원-스토리텔링 컨퍼런스(담당요청)_3043 일산구청-노면청소차_8호선 역구내 및 차내광고(0607)" xfId="7083"/>
    <cellStyle name="식_1차 본협상자료(황)_가평재활용선별장-4.9_소프트웨어진흥원-스토리텔링 컨퍼런스(담당요청)_8호선 역구내 및 차내광고(0607)" xfId="7084"/>
    <cellStyle name="식_1차 본협상자료(황)_가평재활용선별장-4.9_소프트웨어진흥원-스토리텔링 컨퍼런스(담당요청)_개요" xfId="7085"/>
    <cellStyle name="식_1차 본협상자료(황)_가평재활용선별장-4.9_소프트웨어진흥원-스토리텔링 컨퍼런스(담당요청)_복사본 보험료" xfId="7086"/>
    <cellStyle name="식_1차 본협상자료(황)_가평재활용선별장-4.9_소프트웨어진흥원-스토리텔링 컨퍼런스(담당요청)_복사본 보험료_8호선 역구내 및 차내광고(0607)" xfId="7087"/>
    <cellStyle name="식_1차 본협상자료(황)_가평재활용선별장-4.9_소프트웨어진흥원-스토리텔링 컨퍼런스(담당요청)_소프트웨어진흥원-스토리텔링 컨퍼런스-2" xfId="7088"/>
    <cellStyle name="식_1차 본협상자료(황)_가평재활용선별장-4.9_소프트웨어진흥원-스토리텔링 컨퍼런스(담당요청)_소프트웨어진흥원-스토리텔링 컨퍼런스-2_8호선 역구내 및 차내광고(0607)" xfId="7089"/>
    <cellStyle name="식_1차 본협상자료(황)_가평재활용선별장-4.9_소프트웨어진흥원-스토리텔링 컨퍼런스(담당요청)_일산구청-자유로청소" xfId="7090"/>
    <cellStyle name="식_1차 본협상자료(황)_가평재활용선별장-4.9_소프트웨어진흥원-스토리텔링 컨퍼런스(담당요청)_일산구청-자유로청소_8호선 역구내 및 차내광고(0607)" xfId="7091"/>
    <cellStyle name="식_1차 본협상자료(황)_가평재활용선별장-4.9_소프트웨어진흥원-스토리텔링 컨퍼런스(담당요청)_직종별노임" xfId="7092"/>
    <cellStyle name="식_1차 본협상자료(황)_가평재활용선별장-4.9_소프트웨어진흥원-스토리텔링 컨퍼런스(담당요청)_직종별노임_8호선 역구내 및 차내광고(0607)" xfId="7093"/>
    <cellStyle name="식_1차 본협상자료(황)_가평재활용선별장-4.9_소프트웨어진흥원-스토리텔링 컨퍼런스-1차제출수정" xfId="7094"/>
    <cellStyle name="식_1차 본협상자료(황)_가평재활용선별장-4.9_소프트웨어진흥원-스토리텔링 컨퍼런스-1차제출수정_3043 일산구청-노면청소차" xfId="7095"/>
    <cellStyle name="식_1차 본협상자료(황)_가평재활용선별장-4.9_소프트웨어진흥원-스토리텔링 컨퍼런스-1차제출수정_3043 일산구청-노면청소차_8호선 역구내 및 차내광고(0607)" xfId="7096"/>
    <cellStyle name="식_1차 본협상자료(황)_가평재활용선별장-4.9_소프트웨어진흥원-스토리텔링 컨퍼런스-1차제출수정_8호선 역구내 및 차내광고(0607)" xfId="7097"/>
    <cellStyle name="식_1차 본협상자료(황)_가평재활용선별장-4.9_소프트웨어진흥원-스토리텔링 컨퍼런스-1차제출수정_개요" xfId="7098"/>
    <cellStyle name="식_1차 본협상자료(황)_가평재활용선별장-4.9_소프트웨어진흥원-스토리텔링 컨퍼런스-1차제출수정_복사본 보험료" xfId="7099"/>
    <cellStyle name="식_1차 본협상자료(황)_가평재활용선별장-4.9_소프트웨어진흥원-스토리텔링 컨퍼런스-1차제출수정_복사본 보험료_8호선 역구내 및 차내광고(0607)" xfId="7100"/>
    <cellStyle name="식_1차 본협상자료(황)_가평재활용선별장-4.9_소프트웨어진흥원-스토리텔링 컨퍼런스-1차제출수정_소프트웨어진흥원-스토리텔링 컨퍼런스-2" xfId="7101"/>
    <cellStyle name="식_1차 본협상자료(황)_가평재활용선별장-4.9_소프트웨어진흥원-스토리텔링 컨퍼런스-1차제출수정_소프트웨어진흥원-스토리텔링 컨퍼런스-2_8호선 역구내 및 차내광고(0607)" xfId="7102"/>
    <cellStyle name="식_1차 본협상자료(황)_가평재활용선별장-4.9_소프트웨어진흥원-스토리텔링 컨퍼런스-1차제출수정_일산구청-자유로청소" xfId="7103"/>
    <cellStyle name="식_1차 본협상자료(황)_가평재활용선별장-4.9_소프트웨어진흥원-스토리텔링 컨퍼런스-1차제출수정_일산구청-자유로청소_8호선 역구내 및 차내광고(0607)" xfId="7104"/>
    <cellStyle name="식_1차 본협상자료(황)_가평재활용선별장-4.9_소프트웨어진흥원-스토리텔링 컨퍼런스-1차제출수정_직종별노임" xfId="7105"/>
    <cellStyle name="식_1차 본협상자료(황)_가평재활용선별장-4.9_소프트웨어진흥원-스토리텔링 컨퍼런스-1차제출수정_직종별노임_8호선 역구내 및 차내광고(0607)" xfId="7106"/>
    <cellStyle name="식_1차 본협상자료(황)_가평재활용선별장-4.9_제1장_제3장까지" xfId="7107"/>
    <cellStyle name="식_1차 본협상자료(황)_계약내역서(제출용)" xfId="7121"/>
    <cellStyle name="식_1차 본협상자료(황)_민성조경-조합놀이대 28종(최종)" xfId="7122"/>
    <cellStyle name="식_1차 본협상자료(황)_민성조경-조합놀이대 28종(최종)_3043 일산구청-노면청소차" xfId="7123"/>
    <cellStyle name="식_1차 본협상자료(황)_민성조경-조합놀이대 28종(최종)_3043 일산구청-노면청소차_8호선 역구내 및 차내광고(0607)" xfId="7124"/>
    <cellStyle name="식_1차 본협상자료(황)_민성조경-조합놀이대 28종(최종)_8호선 역구내 및 차내광고(0607)" xfId="7125"/>
    <cellStyle name="식_1차 본협상자료(황)_민성조경-조합놀이대 28종(최종)_개요" xfId="7126"/>
    <cellStyle name="식_1차 본협상자료(황)_민성조경-조합놀이대 28종(최종)_복사본 보험료" xfId="7127"/>
    <cellStyle name="식_1차 본협상자료(황)_민성조경-조합놀이대 28종(최종)_복사본 보험료_8호선 역구내 및 차내광고(0607)" xfId="7128"/>
    <cellStyle name="식_1차 본협상자료(황)_민성조경-조합놀이대 28종(최종)_소프트웨어진흥원-스토리텔링 컨퍼런스-2" xfId="7129"/>
    <cellStyle name="식_1차 본협상자료(황)_민성조경-조합놀이대 28종(최종)_소프트웨어진흥원-스토리텔링 컨퍼런스-2_8호선 역구내 및 차내광고(0607)" xfId="7130"/>
    <cellStyle name="식_1차 본협상자료(황)_민성조경-조합놀이대 28종(최종)_일산구청-자유로청소" xfId="7131"/>
    <cellStyle name="식_1차 본협상자료(황)_민성조경-조합놀이대 28종(최종)_일산구청-자유로청소_8호선 역구내 및 차내광고(0607)" xfId="7132"/>
    <cellStyle name="식_1차 본협상자료(황)_민성조경-조합놀이대 28종(최종)_직종별노임" xfId="7133"/>
    <cellStyle name="식_1차 본협상자료(황)_민성조경-조합놀이대 28종(최종)_직종별노임_8호선 역구내 및 차내광고(0607)" xfId="7134"/>
    <cellStyle name="식_1차 본협상자료(황)_변경내역서(특고이설)산출" xfId="7135"/>
    <cellStyle name="식_1차 본협상자료(황)_변경내역서산출" xfId="7136"/>
    <cellStyle name="식_1차 본협상자료(황)_소프트웨어진흥원-스토리텔링 컨퍼런스(담당요청)" xfId="7137"/>
    <cellStyle name="식_1차 본협상자료(황)_소프트웨어진흥원-스토리텔링 컨퍼런스(담당요청)_3043 일산구청-노면청소차" xfId="7138"/>
    <cellStyle name="식_1차 본협상자료(황)_소프트웨어진흥원-스토리텔링 컨퍼런스(담당요청)_3043 일산구청-노면청소차_8호선 역구내 및 차내광고(0607)" xfId="7139"/>
    <cellStyle name="식_1차 본협상자료(황)_소프트웨어진흥원-스토리텔링 컨퍼런스(담당요청)_8호선 역구내 및 차내광고(0607)" xfId="7140"/>
    <cellStyle name="식_1차 본협상자료(황)_소프트웨어진흥원-스토리텔링 컨퍼런스(담당요청)_개요" xfId="7141"/>
    <cellStyle name="식_1차 본협상자료(황)_소프트웨어진흥원-스토리텔링 컨퍼런스(담당요청)_복사본 보험료" xfId="7142"/>
    <cellStyle name="식_1차 본협상자료(황)_소프트웨어진흥원-스토리텔링 컨퍼런스(담당요청)_복사본 보험료_8호선 역구내 및 차내광고(0607)" xfId="7143"/>
    <cellStyle name="식_1차 본협상자료(황)_소프트웨어진흥원-스토리텔링 컨퍼런스(담당요청)_소프트웨어진흥원-스토리텔링 컨퍼런스-2" xfId="7144"/>
    <cellStyle name="식_1차 본협상자료(황)_소프트웨어진흥원-스토리텔링 컨퍼런스(담당요청)_소프트웨어진흥원-스토리텔링 컨퍼런스-2_8호선 역구내 및 차내광고(0607)" xfId="7145"/>
    <cellStyle name="식_1차 본협상자료(황)_소프트웨어진흥원-스토리텔링 컨퍼런스(담당요청)_일산구청-자유로청소" xfId="7146"/>
    <cellStyle name="식_1차 본협상자료(황)_소프트웨어진흥원-스토리텔링 컨퍼런스(담당요청)_일산구청-자유로청소_8호선 역구내 및 차내광고(0607)" xfId="7147"/>
    <cellStyle name="식_1차 본협상자료(황)_소프트웨어진흥원-스토리텔링 컨퍼런스(담당요청)_직종별노임" xfId="7148"/>
    <cellStyle name="식_1차 본협상자료(황)_소프트웨어진흥원-스토리텔링 컨퍼런스(담당요청)_직종별노임_8호선 역구내 및 차내광고(0607)" xfId="7149"/>
    <cellStyle name="식_1차 본협상자료(황)_소프트웨어진흥원-스토리텔링 컨퍼런스-1차제출수정" xfId="7150"/>
    <cellStyle name="식_1차 본협상자료(황)_소프트웨어진흥원-스토리텔링 컨퍼런스-1차제출수정_3043 일산구청-노면청소차" xfId="7151"/>
    <cellStyle name="식_1차 본협상자료(황)_소프트웨어진흥원-스토리텔링 컨퍼런스-1차제출수정_3043 일산구청-노면청소차_8호선 역구내 및 차내광고(0607)" xfId="7152"/>
    <cellStyle name="식_1차 본협상자료(황)_소프트웨어진흥원-스토리텔링 컨퍼런스-1차제출수정_8호선 역구내 및 차내광고(0607)" xfId="7153"/>
    <cellStyle name="식_1차 본협상자료(황)_소프트웨어진흥원-스토리텔링 컨퍼런스-1차제출수정_개요" xfId="7154"/>
    <cellStyle name="식_1차 본협상자료(황)_소프트웨어진흥원-스토리텔링 컨퍼런스-1차제출수정_복사본 보험료" xfId="7155"/>
    <cellStyle name="식_1차 본협상자료(황)_소프트웨어진흥원-스토리텔링 컨퍼런스-1차제출수정_복사본 보험료_8호선 역구내 및 차내광고(0607)" xfId="7156"/>
    <cellStyle name="식_1차 본협상자료(황)_소프트웨어진흥원-스토리텔링 컨퍼런스-1차제출수정_소프트웨어진흥원-스토리텔링 컨퍼런스-2" xfId="7157"/>
    <cellStyle name="식_1차 본협상자료(황)_소프트웨어진흥원-스토리텔링 컨퍼런스-1차제출수정_소프트웨어진흥원-스토리텔링 컨퍼런스-2_8호선 역구내 및 차내광고(0607)" xfId="7158"/>
    <cellStyle name="식_1차 본협상자료(황)_소프트웨어진흥원-스토리텔링 컨퍼런스-1차제출수정_일산구청-자유로청소" xfId="7159"/>
    <cellStyle name="식_1차 본협상자료(황)_소프트웨어진흥원-스토리텔링 컨퍼런스-1차제출수정_일산구청-자유로청소_8호선 역구내 및 차내광고(0607)" xfId="7160"/>
    <cellStyle name="식_1차 본협상자료(황)_소프트웨어진흥원-스토리텔링 컨퍼런스-1차제출수정_직종별노임" xfId="7161"/>
    <cellStyle name="식_1차 본협상자료(황)_소프트웨어진흥원-스토리텔링 컨퍼런스-1차제출수정_직종별노임_8호선 역구내 및 차내광고(0607)" xfId="7162"/>
    <cellStyle name="식_1차 본협상자료(황)_제1장_제3장까지" xfId="7163"/>
    <cellStyle name="식_1함대 특고이설내역서" xfId="7177"/>
    <cellStyle name="식_8호선 역구내 및 차내광고(0607)" xfId="7178"/>
    <cellStyle name="식_Book1" xfId="7517"/>
    <cellStyle name="식_Book1_3043 일산구청-노면청소차" xfId="7518"/>
    <cellStyle name="식_Book1_3043 일산구청-노면청소차_8호선 역구내 및 차내광고(0607)" xfId="7519"/>
    <cellStyle name="식_Book1_8호선 역구내 및 차내광고(0607)" xfId="7520"/>
    <cellStyle name="식_Book1_개요" xfId="7521"/>
    <cellStyle name="식_Book1_복사본 보험료" xfId="7522"/>
    <cellStyle name="식_Book1_복사본 보험료_8호선 역구내 및 차내광고(0607)" xfId="7523"/>
    <cellStyle name="식_Book1_소프트웨어진흥원-스토리텔링 컨퍼런스-2" xfId="7524"/>
    <cellStyle name="식_Book1_소프트웨어진흥원-스토리텔링 컨퍼런스-2_8호선 역구내 및 차내광고(0607)" xfId="7525"/>
    <cellStyle name="식_Book1_일산구청-자유로청소" xfId="7526"/>
    <cellStyle name="식_Book1_일산구청-자유로청소_8호선 역구내 및 차내광고(0607)" xfId="7527"/>
    <cellStyle name="식_Book1_직종별노임" xfId="7528"/>
    <cellStyle name="식_Book1_직종별노임_8호선 역구내 및 차내광고(0607)" xfId="7529"/>
    <cellStyle name="식_Book2" xfId="7530"/>
    <cellStyle name="식_Book2_1차 본협상자료(0830)" xfId="7531"/>
    <cellStyle name="식_Book2_1차 본협상자료(0830)_1함대 특고이설내역서" xfId="7532"/>
    <cellStyle name="식_Book2_1차 본협상자료(0830)_8호선 역구내 및 차내광고(0607)" xfId="7533"/>
    <cellStyle name="식_Book2_1차 본협상자료(0830)_Book1" xfId="7636"/>
    <cellStyle name="식_Book2_1차 본협상자료(0830)_Book1_3043 일산구청-노면청소차" xfId="7637"/>
    <cellStyle name="식_Book2_1차 본협상자료(0830)_Book1_3043 일산구청-노면청소차_8호선 역구내 및 차내광고(0607)" xfId="7638"/>
    <cellStyle name="식_Book2_1차 본협상자료(0830)_Book1_8호선 역구내 및 차내광고(0607)" xfId="7639"/>
    <cellStyle name="식_Book2_1차 본협상자료(0830)_Book1_개요" xfId="7640"/>
    <cellStyle name="식_Book2_1차 본협상자료(0830)_Book1_복사본 보험료" xfId="7641"/>
    <cellStyle name="식_Book2_1차 본협상자료(0830)_Book1_복사본 보험료_8호선 역구내 및 차내광고(0607)" xfId="7642"/>
    <cellStyle name="식_Book2_1차 본협상자료(0830)_Book1_소프트웨어진흥원-스토리텔링 컨퍼런스-2" xfId="7643"/>
    <cellStyle name="식_Book2_1차 본협상자료(0830)_Book1_소프트웨어진흥원-스토리텔링 컨퍼런스-2_8호선 역구내 및 차내광고(0607)" xfId="7644"/>
    <cellStyle name="식_Book2_1차 본협상자료(0830)_Book1_일산구청-자유로청소" xfId="7645"/>
    <cellStyle name="식_Book2_1차 본협상자료(0830)_Book1_일산구청-자유로청소_8호선 역구내 및 차내광고(0607)" xfId="7646"/>
    <cellStyle name="식_Book2_1차 본협상자료(0830)_Book1_직종별노임" xfId="7647"/>
    <cellStyle name="식_Book2_1차 본협상자료(0830)_Book1_직종별노임_8호선 역구내 및 차내광고(0607)" xfId="7648"/>
    <cellStyle name="식_Book2_1차 본협상자료(0830)_가평재활용선별장-4.9" xfId="7534"/>
    <cellStyle name="식_Book2_1차 본협상자료(0830)_가평재활용선별장-4.9_1함대 특고이설내역서" xfId="7535"/>
    <cellStyle name="식_Book2_1차 본협상자료(0830)_가평재활용선별장-4.9_8호선 역구내 및 차내광고(0607)" xfId="7536"/>
    <cellStyle name="식_Book2_1차 본협상자료(0830)_가평재활용선별장-4.9_Book1" xfId="7580"/>
    <cellStyle name="식_Book2_1차 본협상자료(0830)_가평재활용선별장-4.9_Book1_3043 일산구청-노면청소차" xfId="7581"/>
    <cellStyle name="식_Book2_1차 본협상자료(0830)_가평재활용선별장-4.9_Book1_3043 일산구청-노면청소차_8호선 역구내 및 차내광고(0607)" xfId="7582"/>
    <cellStyle name="식_Book2_1차 본협상자료(0830)_가평재활용선별장-4.9_Book1_8호선 역구내 및 차내광고(0607)" xfId="7583"/>
    <cellStyle name="식_Book2_1차 본협상자료(0830)_가평재활용선별장-4.9_Book1_개요" xfId="7584"/>
    <cellStyle name="식_Book2_1차 본협상자료(0830)_가평재활용선별장-4.9_Book1_복사본 보험료" xfId="7585"/>
    <cellStyle name="식_Book2_1차 본협상자료(0830)_가평재활용선별장-4.9_Book1_복사본 보험료_8호선 역구내 및 차내광고(0607)" xfId="7586"/>
    <cellStyle name="식_Book2_1차 본협상자료(0830)_가평재활용선별장-4.9_Book1_소프트웨어진흥원-스토리텔링 컨퍼런스-2" xfId="7587"/>
    <cellStyle name="식_Book2_1차 본협상자료(0830)_가평재활용선별장-4.9_Book1_소프트웨어진흥원-스토리텔링 컨퍼런스-2_8호선 역구내 및 차내광고(0607)" xfId="7588"/>
    <cellStyle name="식_Book2_1차 본협상자료(0830)_가평재활용선별장-4.9_Book1_일산구청-자유로청소" xfId="7589"/>
    <cellStyle name="식_Book2_1차 본협상자료(0830)_가평재활용선별장-4.9_Book1_일산구청-자유로청소_8호선 역구내 및 차내광고(0607)" xfId="7590"/>
    <cellStyle name="식_Book2_1차 본협상자료(0830)_가평재활용선별장-4.9_Book1_직종별노임" xfId="7591"/>
    <cellStyle name="식_Book2_1차 본협상자료(0830)_가평재활용선별장-4.9_Book1_직종별노임_8호선 역구내 및 차내광고(0607)" xfId="7592"/>
    <cellStyle name="식_Book2_1차 본협상자료(0830)_가평재활용선별장-4.9_계약내역서(제출용)" xfId="7537"/>
    <cellStyle name="식_Book2_1차 본협상자료(0830)_가평재활용선별장-4.9_민성조경-조합놀이대 28종(최종)" xfId="7538"/>
    <cellStyle name="식_Book2_1차 본협상자료(0830)_가평재활용선별장-4.9_민성조경-조합놀이대 28종(최종)_3043 일산구청-노면청소차" xfId="7539"/>
    <cellStyle name="식_Book2_1차 본협상자료(0830)_가평재활용선별장-4.9_민성조경-조합놀이대 28종(최종)_3043 일산구청-노면청소차_8호선 역구내 및 차내광고(0607)" xfId="7540"/>
    <cellStyle name="식_Book2_1차 본협상자료(0830)_가평재활용선별장-4.9_민성조경-조합놀이대 28종(최종)_8호선 역구내 및 차내광고(0607)" xfId="7541"/>
    <cellStyle name="식_Book2_1차 본협상자료(0830)_가평재활용선별장-4.9_민성조경-조합놀이대 28종(최종)_개요" xfId="7542"/>
    <cellStyle name="식_Book2_1차 본협상자료(0830)_가평재활용선별장-4.9_민성조경-조합놀이대 28종(최종)_복사본 보험료" xfId="7543"/>
    <cellStyle name="식_Book2_1차 본협상자료(0830)_가평재활용선별장-4.9_민성조경-조합놀이대 28종(최종)_복사본 보험료_8호선 역구내 및 차내광고(0607)" xfId="7544"/>
    <cellStyle name="식_Book2_1차 본협상자료(0830)_가평재활용선별장-4.9_민성조경-조합놀이대 28종(최종)_소프트웨어진흥원-스토리텔링 컨퍼런스-2" xfId="7545"/>
    <cellStyle name="식_Book2_1차 본협상자료(0830)_가평재활용선별장-4.9_민성조경-조합놀이대 28종(최종)_소프트웨어진흥원-스토리텔링 컨퍼런스-2_8호선 역구내 및 차내광고(0607)" xfId="7546"/>
    <cellStyle name="식_Book2_1차 본협상자료(0830)_가평재활용선별장-4.9_민성조경-조합놀이대 28종(최종)_일산구청-자유로청소" xfId="7547"/>
    <cellStyle name="식_Book2_1차 본협상자료(0830)_가평재활용선별장-4.9_민성조경-조합놀이대 28종(최종)_일산구청-자유로청소_8호선 역구내 및 차내광고(0607)" xfId="7548"/>
    <cellStyle name="식_Book2_1차 본협상자료(0830)_가평재활용선별장-4.9_민성조경-조합놀이대 28종(최종)_직종별노임" xfId="7549"/>
    <cellStyle name="식_Book2_1차 본협상자료(0830)_가평재활용선별장-4.9_민성조경-조합놀이대 28종(최종)_직종별노임_8호선 역구내 및 차내광고(0607)" xfId="7550"/>
    <cellStyle name="식_Book2_1차 본협상자료(0830)_가평재활용선별장-4.9_변경내역서(특고이설)산출" xfId="7551"/>
    <cellStyle name="식_Book2_1차 본협상자료(0830)_가평재활용선별장-4.9_변경내역서산출" xfId="7552"/>
    <cellStyle name="식_Book2_1차 본협상자료(0830)_가평재활용선별장-4.9_소프트웨어진흥원-스토리텔링 컨퍼런스(담당요청)" xfId="7553"/>
    <cellStyle name="식_Book2_1차 본협상자료(0830)_가평재활용선별장-4.9_소프트웨어진흥원-스토리텔링 컨퍼런스(담당요청)_3043 일산구청-노면청소차" xfId="7554"/>
    <cellStyle name="식_Book2_1차 본협상자료(0830)_가평재활용선별장-4.9_소프트웨어진흥원-스토리텔링 컨퍼런스(담당요청)_3043 일산구청-노면청소차_8호선 역구내 및 차내광고(0607)" xfId="7555"/>
    <cellStyle name="식_Book2_1차 본협상자료(0830)_가평재활용선별장-4.9_소프트웨어진흥원-스토리텔링 컨퍼런스(담당요청)_8호선 역구내 및 차내광고(0607)" xfId="7556"/>
    <cellStyle name="식_Book2_1차 본협상자료(0830)_가평재활용선별장-4.9_소프트웨어진흥원-스토리텔링 컨퍼런스(담당요청)_개요" xfId="7557"/>
    <cellStyle name="식_Book2_1차 본협상자료(0830)_가평재활용선별장-4.9_소프트웨어진흥원-스토리텔링 컨퍼런스(담당요청)_복사본 보험료" xfId="7558"/>
    <cellStyle name="식_Book2_1차 본협상자료(0830)_가평재활용선별장-4.9_소프트웨어진흥원-스토리텔링 컨퍼런스(담당요청)_복사본 보험료_8호선 역구내 및 차내광고(0607)" xfId="7559"/>
    <cellStyle name="식_Book2_1차 본협상자료(0830)_가평재활용선별장-4.9_소프트웨어진흥원-스토리텔링 컨퍼런스(담당요청)_소프트웨어진흥원-스토리텔링 컨퍼런스-2" xfId="7560"/>
    <cellStyle name="식_Book2_1차 본협상자료(0830)_가평재활용선별장-4.9_소프트웨어진흥원-스토리텔링 컨퍼런스(담당요청)_소프트웨어진흥원-스토리텔링 컨퍼런스-2_8호선 역구내 및 차내광고(0607)" xfId="7561"/>
    <cellStyle name="식_Book2_1차 본협상자료(0830)_가평재활용선별장-4.9_소프트웨어진흥원-스토리텔링 컨퍼런스(담당요청)_일산구청-자유로청소" xfId="7562"/>
    <cellStyle name="식_Book2_1차 본협상자료(0830)_가평재활용선별장-4.9_소프트웨어진흥원-스토리텔링 컨퍼런스(담당요청)_일산구청-자유로청소_8호선 역구내 및 차내광고(0607)" xfId="7563"/>
    <cellStyle name="식_Book2_1차 본협상자료(0830)_가평재활용선별장-4.9_소프트웨어진흥원-스토리텔링 컨퍼런스(담당요청)_직종별노임" xfId="7564"/>
    <cellStyle name="식_Book2_1차 본협상자료(0830)_가평재활용선별장-4.9_소프트웨어진흥원-스토리텔링 컨퍼런스(담당요청)_직종별노임_8호선 역구내 및 차내광고(0607)" xfId="7565"/>
    <cellStyle name="식_Book2_1차 본협상자료(0830)_가평재활용선별장-4.9_소프트웨어진흥원-스토리텔링 컨퍼런스-1차제출수정" xfId="7566"/>
    <cellStyle name="식_Book2_1차 본협상자료(0830)_가평재활용선별장-4.9_소프트웨어진흥원-스토리텔링 컨퍼런스-1차제출수정_3043 일산구청-노면청소차" xfId="7567"/>
    <cellStyle name="식_Book2_1차 본협상자료(0830)_가평재활용선별장-4.9_소프트웨어진흥원-스토리텔링 컨퍼런스-1차제출수정_3043 일산구청-노면청소차_8호선 역구내 및 차내광고(0607)" xfId="7568"/>
    <cellStyle name="식_Book2_1차 본협상자료(0830)_가평재활용선별장-4.9_소프트웨어진흥원-스토리텔링 컨퍼런스-1차제출수정_8호선 역구내 및 차내광고(0607)" xfId="7569"/>
    <cellStyle name="식_Book2_1차 본협상자료(0830)_가평재활용선별장-4.9_소프트웨어진흥원-스토리텔링 컨퍼런스-1차제출수정_개요" xfId="7570"/>
    <cellStyle name="식_Book2_1차 본협상자료(0830)_가평재활용선별장-4.9_소프트웨어진흥원-스토리텔링 컨퍼런스-1차제출수정_복사본 보험료" xfId="7571"/>
    <cellStyle name="식_Book2_1차 본협상자료(0830)_가평재활용선별장-4.9_소프트웨어진흥원-스토리텔링 컨퍼런스-1차제출수정_복사본 보험료_8호선 역구내 및 차내광고(0607)" xfId="7572"/>
    <cellStyle name="식_Book2_1차 본협상자료(0830)_가평재활용선별장-4.9_소프트웨어진흥원-스토리텔링 컨퍼런스-1차제출수정_소프트웨어진흥원-스토리텔링 컨퍼런스-2" xfId="7573"/>
    <cellStyle name="식_Book2_1차 본협상자료(0830)_가평재활용선별장-4.9_소프트웨어진흥원-스토리텔링 컨퍼런스-1차제출수정_소프트웨어진흥원-스토리텔링 컨퍼런스-2_8호선 역구내 및 차내광고(0607)" xfId="7574"/>
    <cellStyle name="식_Book2_1차 본협상자료(0830)_가평재활용선별장-4.9_소프트웨어진흥원-스토리텔링 컨퍼런스-1차제출수정_일산구청-자유로청소" xfId="7575"/>
    <cellStyle name="식_Book2_1차 본협상자료(0830)_가평재활용선별장-4.9_소프트웨어진흥원-스토리텔링 컨퍼런스-1차제출수정_일산구청-자유로청소_8호선 역구내 및 차내광고(0607)" xfId="7576"/>
    <cellStyle name="식_Book2_1차 본협상자료(0830)_가평재활용선별장-4.9_소프트웨어진흥원-스토리텔링 컨퍼런스-1차제출수정_직종별노임" xfId="7577"/>
    <cellStyle name="식_Book2_1차 본협상자료(0830)_가평재활용선별장-4.9_소프트웨어진흥원-스토리텔링 컨퍼런스-1차제출수정_직종별노임_8호선 역구내 및 차내광고(0607)" xfId="7578"/>
    <cellStyle name="식_Book2_1차 본협상자료(0830)_가평재활용선별장-4.9_제1장_제3장까지" xfId="7579"/>
    <cellStyle name="식_Book2_1차 본협상자료(0830)_계약내역서(제출용)" xfId="7593"/>
    <cellStyle name="식_Book2_1차 본협상자료(0830)_민성조경-조합놀이대 28종(최종)" xfId="7594"/>
    <cellStyle name="식_Book2_1차 본협상자료(0830)_민성조경-조합놀이대 28종(최종)_3043 일산구청-노면청소차" xfId="7595"/>
    <cellStyle name="식_Book2_1차 본협상자료(0830)_민성조경-조합놀이대 28종(최종)_3043 일산구청-노면청소차_8호선 역구내 및 차내광고(0607)" xfId="7596"/>
    <cellStyle name="식_Book2_1차 본협상자료(0830)_민성조경-조합놀이대 28종(최종)_8호선 역구내 및 차내광고(0607)" xfId="7597"/>
    <cellStyle name="식_Book2_1차 본협상자료(0830)_민성조경-조합놀이대 28종(최종)_개요" xfId="7598"/>
    <cellStyle name="식_Book2_1차 본협상자료(0830)_민성조경-조합놀이대 28종(최종)_복사본 보험료" xfId="7599"/>
    <cellStyle name="식_Book2_1차 본협상자료(0830)_민성조경-조합놀이대 28종(최종)_복사본 보험료_8호선 역구내 및 차내광고(0607)" xfId="7600"/>
    <cellStyle name="식_Book2_1차 본협상자료(0830)_민성조경-조합놀이대 28종(최종)_소프트웨어진흥원-스토리텔링 컨퍼런스-2" xfId="7601"/>
    <cellStyle name="식_Book2_1차 본협상자료(0830)_민성조경-조합놀이대 28종(최종)_소프트웨어진흥원-스토리텔링 컨퍼런스-2_8호선 역구내 및 차내광고(0607)" xfId="7602"/>
    <cellStyle name="식_Book2_1차 본협상자료(0830)_민성조경-조합놀이대 28종(최종)_일산구청-자유로청소" xfId="7603"/>
    <cellStyle name="식_Book2_1차 본협상자료(0830)_민성조경-조합놀이대 28종(최종)_일산구청-자유로청소_8호선 역구내 및 차내광고(0607)" xfId="7604"/>
    <cellStyle name="식_Book2_1차 본협상자료(0830)_민성조경-조합놀이대 28종(최종)_직종별노임" xfId="7605"/>
    <cellStyle name="식_Book2_1차 본협상자료(0830)_민성조경-조합놀이대 28종(최종)_직종별노임_8호선 역구내 및 차내광고(0607)" xfId="7606"/>
    <cellStyle name="식_Book2_1차 본협상자료(0830)_변경내역서(특고이설)산출" xfId="7607"/>
    <cellStyle name="식_Book2_1차 본협상자료(0830)_변경내역서산출" xfId="7608"/>
    <cellStyle name="식_Book2_1차 본협상자료(0830)_소프트웨어진흥원-스토리텔링 컨퍼런스(담당요청)" xfId="7609"/>
    <cellStyle name="식_Book2_1차 본협상자료(0830)_소프트웨어진흥원-스토리텔링 컨퍼런스(담당요청)_3043 일산구청-노면청소차" xfId="7610"/>
    <cellStyle name="식_Book2_1차 본협상자료(0830)_소프트웨어진흥원-스토리텔링 컨퍼런스(담당요청)_3043 일산구청-노면청소차_8호선 역구내 및 차내광고(0607)" xfId="7611"/>
    <cellStyle name="식_Book2_1차 본협상자료(0830)_소프트웨어진흥원-스토리텔링 컨퍼런스(담당요청)_8호선 역구내 및 차내광고(0607)" xfId="7612"/>
    <cellStyle name="식_Book2_1차 본협상자료(0830)_소프트웨어진흥원-스토리텔링 컨퍼런스(담당요청)_개요" xfId="7613"/>
    <cellStyle name="식_Book2_1차 본협상자료(0830)_소프트웨어진흥원-스토리텔링 컨퍼런스(담당요청)_복사본 보험료" xfId="7614"/>
    <cellStyle name="식_Book2_1차 본협상자료(0830)_소프트웨어진흥원-스토리텔링 컨퍼런스(담당요청)_복사본 보험료_8호선 역구내 및 차내광고(0607)" xfId="7615"/>
    <cellStyle name="식_Book2_1차 본협상자료(0830)_소프트웨어진흥원-스토리텔링 컨퍼런스(담당요청)_소프트웨어진흥원-스토리텔링 컨퍼런스-2" xfId="7616"/>
    <cellStyle name="식_Book2_1차 본협상자료(0830)_소프트웨어진흥원-스토리텔링 컨퍼런스(담당요청)_소프트웨어진흥원-스토리텔링 컨퍼런스-2_8호선 역구내 및 차내광고(0607)" xfId="7617"/>
    <cellStyle name="식_Book2_1차 본협상자료(0830)_소프트웨어진흥원-스토리텔링 컨퍼런스(담당요청)_일산구청-자유로청소" xfId="7618"/>
    <cellStyle name="식_Book2_1차 본협상자료(0830)_소프트웨어진흥원-스토리텔링 컨퍼런스(담당요청)_일산구청-자유로청소_8호선 역구내 및 차내광고(0607)" xfId="7619"/>
    <cellStyle name="식_Book2_1차 본협상자료(0830)_소프트웨어진흥원-스토리텔링 컨퍼런스(담당요청)_직종별노임" xfId="7620"/>
    <cellStyle name="식_Book2_1차 본협상자료(0830)_소프트웨어진흥원-스토리텔링 컨퍼런스(담당요청)_직종별노임_8호선 역구내 및 차내광고(0607)" xfId="7621"/>
    <cellStyle name="식_Book2_1차 본협상자료(0830)_소프트웨어진흥원-스토리텔링 컨퍼런스-1차제출수정" xfId="7622"/>
    <cellStyle name="식_Book2_1차 본협상자료(0830)_소프트웨어진흥원-스토리텔링 컨퍼런스-1차제출수정_3043 일산구청-노면청소차" xfId="7623"/>
    <cellStyle name="식_Book2_1차 본협상자료(0830)_소프트웨어진흥원-스토리텔링 컨퍼런스-1차제출수정_3043 일산구청-노면청소차_8호선 역구내 및 차내광고(0607)" xfId="7624"/>
    <cellStyle name="식_Book2_1차 본협상자료(0830)_소프트웨어진흥원-스토리텔링 컨퍼런스-1차제출수정_8호선 역구내 및 차내광고(0607)" xfId="7625"/>
    <cellStyle name="식_Book2_1차 본협상자료(0830)_소프트웨어진흥원-스토리텔링 컨퍼런스-1차제출수정_개요" xfId="7626"/>
    <cellStyle name="식_Book2_1차 본협상자료(0830)_소프트웨어진흥원-스토리텔링 컨퍼런스-1차제출수정_복사본 보험료" xfId="7627"/>
    <cellStyle name="식_Book2_1차 본협상자료(0830)_소프트웨어진흥원-스토리텔링 컨퍼런스-1차제출수정_복사본 보험료_8호선 역구내 및 차내광고(0607)" xfId="7628"/>
    <cellStyle name="식_Book2_1차 본협상자료(0830)_소프트웨어진흥원-스토리텔링 컨퍼런스-1차제출수정_소프트웨어진흥원-스토리텔링 컨퍼런스-2" xfId="7629"/>
    <cellStyle name="식_Book2_1차 본협상자료(0830)_소프트웨어진흥원-스토리텔링 컨퍼런스-1차제출수정_소프트웨어진흥원-스토리텔링 컨퍼런스-2_8호선 역구내 및 차내광고(0607)" xfId="7630"/>
    <cellStyle name="식_Book2_1차 본협상자료(0830)_소프트웨어진흥원-스토리텔링 컨퍼런스-1차제출수정_일산구청-자유로청소" xfId="7631"/>
    <cellStyle name="식_Book2_1차 본협상자료(0830)_소프트웨어진흥원-스토리텔링 컨퍼런스-1차제출수정_일산구청-자유로청소_8호선 역구내 및 차내광고(0607)" xfId="7632"/>
    <cellStyle name="식_Book2_1차 본협상자료(0830)_소프트웨어진흥원-스토리텔링 컨퍼런스-1차제출수정_직종별노임" xfId="7633"/>
    <cellStyle name="식_Book2_1차 본협상자료(0830)_소프트웨어진흥원-스토리텔링 컨퍼런스-1차제출수정_직종별노임_8호선 역구내 및 차내광고(0607)" xfId="7634"/>
    <cellStyle name="식_Book2_1차 본협상자료(0830)_제1장_제3장까지" xfId="7635"/>
    <cellStyle name="식_Book2_1함대 특고이설내역서" xfId="7649"/>
    <cellStyle name="식_Book2_8호선 역구내 및 차내광고(0607)" xfId="7650"/>
    <cellStyle name="식_Book2_Book1" xfId="7753"/>
    <cellStyle name="식_Book2_Book1_3043 일산구청-노면청소차" xfId="7754"/>
    <cellStyle name="식_Book2_Book1_3043 일산구청-노면청소차_8호선 역구내 및 차내광고(0607)" xfId="7755"/>
    <cellStyle name="식_Book2_Book1_8호선 역구내 및 차내광고(0607)" xfId="7756"/>
    <cellStyle name="식_Book2_Book1_개요" xfId="7757"/>
    <cellStyle name="식_Book2_Book1_복사본 보험료" xfId="7758"/>
    <cellStyle name="식_Book2_Book1_복사본 보험료_8호선 역구내 및 차내광고(0607)" xfId="7759"/>
    <cellStyle name="식_Book2_Book1_소프트웨어진흥원-스토리텔링 컨퍼런스-2" xfId="7760"/>
    <cellStyle name="식_Book2_Book1_소프트웨어진흥원-스토리텔링 컨퍼런스-2_8호선 역구내 및 차내광고(0607)" xfId="7761"/>
    <cellStyle name="식_Book2_Book1_일산구청-자유로청소" xfId="7762"/>
    <cellStyle name="식_Book2_Book1_일산구청-자유로청소_8호선 역구내 및 차내광고(0607)" xfId="7763"/>
    <cellStyle name="식_Book2_Book1_직종별노임" xfId="7764"/>
    <cellStyle name="식_Book2_Book1_직종별노임_8호선 역구내 및 차내광고(0607)" xfId="7765"/>
    <cellStyle name="식_Book2_가평재활용선별장-4.9" xfId="7651"/>
    <cellStyle name="식_Book2_가평재활용선별장-4.9_1함대 특고이설내역서" xfId="7652"/>
    <cellStyle name="식_Book2_가평재활용선별장-4.9_8호선 역구내 및 차내광고(0607)" xfId="7653"/>
    <cellStyle name="식_Book2_가평재활용선별장-4.9_Book1" xfId="7697"/>
    <cellStyle name="식_Book2_가평재활용선별장-4.9_Book1_3043 일산구청-노면청소차" xfId="7698"/>
    <cellStyle name="식_Book2_가평재활용선별장-4.9_Book1_3043 일산구청-노면청소차_8호선 역구내 및 차내광고(0607)" xfId="7699"/>
    <cellStyle name="식_Book2_가평재활용선별장-4.9_Book1_8호선 역구내 및 차내광고(0607)" xfId="7700"/>
    <cellStyle name="식_Book2_가평재활용선별장-4.9_Book1_개요" xfId="7701"/>
    <cellStyle name="식_Book2_가평재활용선별장-4.9_Book1_복사본 보험료" xfId="7702"/>
    <cellStyle name="식_Book2_가평재활용선별장-4.9_Book1_복사본 보험료_8호선 역구내 및 차내광고(0607)" xfId="7703"/>
    <cellStyle name="식_Book2_가평재활용선별장-4.9_Book1_소프트웨어진흥원-스토리텔링 컨퍼런스-2" xfId="7704"/>
    <cellStyle name="식_Book2_가평재활용선별장-4.9_Book1_소프트웨어진흥원-스토리텔링 컨퍼런스-2_8호선 역구내 및 차내광고(0607)" xfId="7705"/>
    <cellStyle name="식_Book2_가평재활용선별장-4.9_Book1_일산구청-자유로청소" xfId="7706"/>
    <cellStyle name="식_Book2_가평재활용선별장-4.9_Book1_일산구청-자유로청소_8호선 역구내 및 차내광고(0607)" xfId="7707"/>
    <cellStyle name="식_Book2_가평재활용선별장-4.9_Book1_직종별노임" xfId="7708"/>
    <cellStyle name="식_Book2_가평재활용선별장-4.9_Book1_직종별노임_8호선 역구내 및 차내광고(0607)" xfId="7709"/>
    <cellStyle name="식_Book2_가평재활용선별장-4.9_계약내역서(제출용)" xfId="7654"/>
    <cellStyle name="식_Book2_가평재활용선별장-4.9_민성조경-조합놀이대 28종(최종)" xfId="7655"/>
    <cellStyle name="식_Book2_가평재활용선별장-4.9_민성조경-조합놀이대 28종(최종)_3043 일산구청-노면청소차" xfId="7656"/>
    <cellStyle name="식_Book2_가평재활용선별장-4.9_민성조경-조합놀이대 28종(최종)_3043 일산구청-노면청소차_8호선 역구내 및 차내광고(0607)" xfId="7657"/>
    <cellStyle name="식_Book2_가평재활용선별장-4.9_민성조경-조합놀이대 28종(최종)_8호선 역구내 및 차내광고(0607)" xfId="7658"/>
    <cellStyle name="식_Book2_가평재활용선별장-4.9_민성조경-조합놀이대 28종(최종)_개요" xfId="7659"/>
    <cellStyle name="식_Book2_가평재활용선별장-4.9_민성조경-조합놀이대 28종(최종)_복사본 보험료" xfId="7660"/>
    <cellStyle name="식_Book2_가평재활용선별장-4.9_민성조경-조합놀이대 28종(최종)_복사본 보험료_8호선 역구내 및 차내광고(0607)" xfId="7661"/>
    <cellStyle name="식_Book2_가평재활용선별장-4.9_민성조경-조합놀이대 28종(최종)_소프트웨어진흥원-스토리텔링 컨퍼런스-2" xfId="7662"/>
    <cellStyle name="식_Book2_가평재활용선별장-4.9_민성조경-조합놀이대 28종(최종)_소프트웨어진흥원-스토리텔링 컨퍼런스-2_8호선 역구내 및 차내광고(0607)" xfId="7663"/>
    <cellStyle name="식_Book2_가평재활용선별장-4.9_민성조경-조합놀이대 28종(최종)_일산구청-자유로청소" xfId="7664"/>
    <cellStyle name="식_Book2_가평재활용선별장-4.9_민성조경-조합놀이대 28종(최종)_일산구청-자유로청소_8호선 역구내 및 차내광고(0607)" xfId="7665"/>
    <cellStyle name="식_Book2_가평재활용선별장-4.9_민성조경-조합놀이대 28종(최종)_직종별노임" xfId="7666"/>
    <cellStyle name="식_Book2_가평재활용선별장-4.9_민성조경-조합놀이대 28종(최종)_직종별노임_8호선 역구내 및 차내광고(0607)" xfId="7667"/>
    <cellStyle name="식_Book2_가평재활용선별장-4.9_변경내역서(특고이설)산출" xfId="7668"/>
    <cellStyle name="식_Book2_가평재활용선별장-4.9_변경내역서산출" xfId="7669"/>
    <cellStyle name="식_Book2_가평재활용선별장-4.9_소프트웨어진흥원-스토리텔링 컨퍼런스(담당요청)" xfId="7670"/>
    <cellStyle name="식_Book2_가평재활용선별장-4.9_소프트웨어진흥원-스토리텔링 컨퍼런스(담당요청)_3043 일산구청-노면청소차" xfId="7671"/>
    <cellStyle name="식_Book2_가평재활용선별장-4.9_소프트웨어진흥원-스토리텔링 컨퍼런스(담당요청)_3043 일산구청-노면청소차_8호선 역구내 및 차내광고(0607)" xfId="7672"/>
    <cellStyle name="식_Book2_가평재활용선별장-4.9_소프트웨어진흥원-스토리텔링 컨퍼런스(담당요청)_8호선 역구내 및 차내광고(0607)" xfId="7673"/>
    <cellStyle name="식_Book2_가평재활용선별장-4.9_소프트웨어진흥원-스토리텔링 컨퍼런스(담당요청)_개요" xfId="7674"/>
    <cellStyle name="식_Book2_가평재활용선별장-4.9_소프트웨어진흥원-스토리텔링 컨퍼런스(담당요청)_복사본 보험료" xfId="7675"/>
    <cellStyle name="식_Book2_가평재활용선별장-4.9_소프트웨어진흥원-스토리텔링 컨퍼런스(담당요청)_복사본 보험료_8호선 역구내 및 차내광고(0607)" xfId="7676"/>
    <cellStyle name="식_Book2_가평재활용선별장-4.9_소프트웨어진흥원-스토리텔링 컨퍼런스(담당요청)_소프트웨어진흥원-스토리텔링 컨퍼런스-2" xfId="7677"/>
    <cellStyle name="식_Book2_가평재활용선별장-4.9_소프트웨어진흥원-스토리텔링 컨퍼런스(담당요청)_소프트웨어진흥원-스토리텔링 컨퍼런스-2_8호선 역구내 및 차내광고(0607)" xfId="7678"/>
    <cellStyle name="식_Book2_가평재활용선별장-4.9_소프트웨어진흥원-스토리텔링 컨퍼런스(담당요청)_일산구청-자유로청소" xfId="7679"/>
    <cellStyle name="식_Book2_가평재활용선별장-4.9_소프트웨어진흥원-스토리텔링 컨퍼런스(담당요청)_일산구청-자유로청소_8호선 역구내 및 차내광고(0607)" xfId="7680"/>
    <cellStyle name="식_Book2_가평재활용선별장-4.9_소프트웨어진흥원-스토리텔링 컨퍼런스(담당요청)_직종별노임" xfId="7681"/>
    <cellStyle name="식_Book2_가평재활용선별장-4.9_소프트웨어진흥원-스토리텔링 컨퍼런스(담당요청)_직종별노임_8호선 역구내 및 차내광고(0607)" xfId="7682"/>
    <cellStyle name="식_Book2_가평재활용선별장-4.9_소프트웨어진흥원-스토리텔링 컨퍼런스-1차제출수정" xfId="7683"/>
    <cellStyle name="식_Book2_가평재활용선별장-4.9_소프트웨어진흥원-스토리텔링 컨퍼런스-1차제출수정_3043 일산구청-노면청소차" xfId="7684"/>
    <cellStyle name="식_Book2_가평재활용선별장-4.9_소프트웨어진흥원-스토리텔링 컨퍼런스-1차제출수정_3043 일산구청-노면청소차_8호선 역구내 및 차내광고(0607)" xfId="7685"/>
    <cellStyle name="식_Book2_가평재활용선별장-4.9_소프트웨어진흥원-스토리텔링 컨퍼런스-1차제출수정_8호선 역구내 및 차내광고(0607)" xfId="7686"/>
    <cellStyle name="식_Book2_가평재활용선별장-4.9_소프트웨어진흥원-스토리텔링 컨퍼런스-1차제출수정_개요" xfId="7687"/>
    <cellStyle name="식_Book2_가평재활용선별장-4.9_소프트웨어진흥원-스토리텔링 컨퍼런스-1차제출수정_복사본 보험료" xfId="7688"/>
    <cellStyle name="식_Book2_가평재활용선별장-4.9_소프트웨어진흥원-스토리텔링 컨퍼런스-1차제출수정_복사본 보험료_8호선 역구내 및 차내광고(0607)" xfId="7689"/>
    <cellStyle name="식_Book2_가평재활용선별장-4.9_소프트웨어진흥원-스토리텔링 컨퍼런스-1차제출수정_소프트웨어진흥원-스토리텔링 컨퍼런스-2" xfId="7690"/>
    <cellStyle name="식_Book2_가평재활용선별장-4.9_소프트웨어진흥원-스토리텔링 컨퍼런스-1차제출수정_소프트웨어진흥원-스토리텔링 컨퍼런스-2_8호선 역구내 및 차내광고(0607)" xfId="7691"/>
    <cellStyle name="식_Book2_가평재활용선별장-4.9_소프트웨어진흥원-스토리텔링 컨퍼런스-1차제출수정_일산구청-자유로청소" xfId="7692"/>
    <cellStyle name="식_Book2_가평재활용선별장-4.9_소프트웨어진흥원-스토리텔링 컨퍼런스-1차제출수정_일산구청-자유로청소_8호선 역구내 및 차내광고(0607)" xfId="7693"/>
    <cellStyle name="식_Book2_가평재활용선별장-4.9_소프트웨어진흥원-스토리텔링 컨퍼런스-1차제출수정_직종별노임" xfId="7694"/>
    <cellStyle name="식_Book2_가평재활용선별장-4.9_소프트웨어진흥원-스토리텔링 컨퍼런스-1차제출수정_직종별노임_8호선 역구내 및 차내광고(0607)" xfId="7695"/>
    <cellStyle name="식_Book2_가평재활용선별장-4.9_제1장_제3장까지" xfId="7696"/>
    <cellStyle name="식_Book2_계약내역서(제출용)" xfId="7710"/>
    <cellStyle name="식_Book2_민성조경-조합놀이대 28종(최종)" xfId="7711"/>
    <cellStyle name="식_Book2_민성조경-조합놀이대 28종(최종)_3043 일산구청-노면청소차" xfId="7712"/>
    <cellStyle name="식_Book2_민성조경-조합놀이대 28종(최종)_3043 일산구청-노면청소차_8호선 역구내 및 차내광고(0607)" xfId="7713"/>
    <cellStyle name="식_Book2_민성조경-조합놀이대 28종(최종)_8호선 역구내 및 차내광고(0607)" xfId="7714"/>
    <cellStyle name="식_Book2_민성조경-조합놀이대 28종(최종)_개요" xfId="7715"/>
    <cellStyle name="식_Book2_민성조경-조합놀이대 28종(최종)_복사본 보험료" xfId="7716"/>
    <cellStyle name="식_Book2_민성조경-조합놀이대 28종(최종)_복사본 보험료_8호선 역구내 및 차내광고(0607)" xfId="7717"/>
    <cellStyle name="식_Book2_민성조경-조합놀이대 28종(최종)_소프트웨어진흥원-스토리텔링 컨퍼런스-2" xfId="7718"/>
    <cellStyle name="식_Book2_민성조경-조합놀이대 28종(최종)_소프트웨어진흥원-스토리텔링 컨퍼런스-2_8호선 역구내 및 차내광고(0607)" xfId="7719"/>
    <cellStyle name="식_Book2_민성조경-조합놀이대 28종(최종)_일산구청-자유로청소" xfId="7720"/>
    <cellStyle name="식_Book2_민성조경-조합놀이대 28종(최종)_일산구청-자유로청소_8호선 역구내 및 차내광고(0607)" xfId="7721"/>
    <cellStyle name="식_Book2_민성조경-조합놀이대 28종(최종)_직종별노임" xfId="7722"/>
    <cellStyle name="식_Book2_민성조경-조합놀이대 28종(최종)_직종별노임_8호선 역구내 및 차내광고(0607)" xfId="7723"/>
    <cellStyle name="식_Book2_변경내역서(특고이설)산출" xfId="7724"/>
    <cellStyle name="식_Book2_변경내역서산출" xfId="7725"/>
    <cellStyle name="식_Book2_소프트웨어진흥원-스토리텔링 컨퍼런스(담당요청)" xfId="7726"/>
    <cellStyle name="식_Book2_소프트웨어진흥원-스토리텔링 컨퍼런스(담당요청)_3043 일산구청-노면청소차" xfId="7727"/>
    <cellStyle name="식_Book2_소프트웨어진흥원-스토리텔링 컨퍼런스(담당요청)_3043 일산구청-노면청소차_8호선 역구내 및 차내광고(0607)" xfId="7728"/>
    <cellStyle name="식_Book2_소프트웨어진흥원-스토리텔링 컨퍼런스(담당요청)_8호선 역구내 및 차내광고(0607)" xfId="7729"/>
    <cellStyle name="식_Book2_소프트웨어진흥원-스토리텔링 컨퍼런스(담당요청)_개요" xfId="7730"/>
    <cellStyle name="식_Book2_소프트웨어진흥원-스토리텔링 컨퍼런스(담당요청)_복사본 보험료" xfId="7731"/>
    <cellStyle name="식_Book2_소프트웨어진흥원-스토리텔링 컨퍼런스(담당요청)_복사본 보험료_8호선 역구내 및 차내광고(0607)" xfId="7732"/>
    <cellStyle name="식_Book2_소프트웨어진흥원-스토리텔링 컨퍼런스(담당요청)_소프트웨어진흥원-스토리텔링 컨퍼런스-2" xfId="7733"/>
    <cellStyle name="식_Book2_소프트웨어진흥원-스토리텔링 컨퍼런스(담당요청)_소프트웨어진흥원-스토리텔링 컨퍼런스-2_8호선 역구내 및 차내광고(0607)" xfId="7734"/>
    <cellStyle name="식_Book2_소프트웨어진흥원-스토리텔링 컨퍼런스(담당요청)_일산구청-자유로청소" xfId="7735"/>
    <cellStyle name="식_Book2_소프트웨어진흥원-스토리텔링 컨퍼런스(담당요청)_일산구청-자유로청소_8호선 역구내 및 차내광고(0607)" xfId="7736"/>
    <cellStyle name="식_Book2_소프트웨어진흥원-스토리텔링 컨퍼런스(담당요청)_직종별노임" xfId="7737"/>
    <cellStyle name="식_Book2_소프트웨어진흥원-스토리텔링 컨퍼런스(담당요청)_직종별노임_8호선 역구내 및 차내광고(0607)" xfId="7738"/>
    <cellStyle name="식_Book2_소프트웨어진흥원-스토리텔링 컨퍼런스-1차제출수정" xfId="7739"/>
    <cellStyle name="식_Book2_소프트웨어진흥원-스토리텔링 컨퍼런스-1차제출수정_3043 일산구청-노면청소차" xfId="7740"/>
    <cellStyle name="식_Book2_소프트웨어진흥원-스토리텔링 컨퍼런스-1차제출수정_3043 일산구청-노면청소차_8호선 역구내 및 차내광고(0607)" xfId="7741"/>
    <cellStyle name="식_Book2_소프트웨어진흥원-스토리텔링 컨퍼런스-1차제출수정_8호선 역구내 및 차내광고(0607)" xfId="7742"/>
    <cellStyle name="식_Book2_소프트웨어진흥원-스토리텔링 컨퍼런스-1차제출수정_개요" xfId="7743"/>
    <cellStyle name="식_Book2_소프트웨어진흥원-스토리텔링 컨퍼런스-1차제출수정_복사본 보험료" xfId="7744"/>
    <cellStyle name="식_Book2_소프트웨어진흥원-스토리텔링 컨퍼런스-1차제출수정_복사본 보험료_8호선 역구내 및 차내광고(0607)" xfId="7745"/>
    <cellStyle name="식_Book2_소프트웨어진흥원-스토리텔링 컨퍼런스-1차제출수정_소프트웨어진흥원-스토리텔링 컨퍼런스-2" xfId="7746"/>
    <cellStyle name="식_Book2_소프트웨어진흥원-스토리텔링 컨퍼런스-1차제출수정_소프트웨어진흥원-스토리텔링 컨퍼런스-2_8호선 역구내 및 차내광고(0607)" xfId="7747"/>
    <cellStyle name="식_Book2_소프트웨어진흥원-스토리텔링 컨퍼런스-1차제출수정_일산구청-자유로청소" xfId="7748"/>
    <cellStyle name="식_Book2_소프트웨어진흥원-스토리텔링 컨퍼런스-1차제출수정_일산구청-자유로청소_8호선 역구내 및 차내광고(0607)" xfId="7749"/>
    <cellStyle name="식_Book2_소프트웨어진흥원-스토리텔링 컨퍼런스-1차제출수정_직종별노임" xfId="7750"/>
    <cellStyle name="식_Book2_소프트웨어진흥원-스토리텔링 컨퍼런스-1차제출수정_직종별노임_8호선 역구내 및 차내광고(0607)" xfId="7751"/>
    <cellStyle name="식_Book2_제1장_제3장까지" xfId="7752"/>
    <cellStyle name="식_Sheet1" xfId="7766"/>
    <cellStyle name="식_Sheet1_1차 본협상자료(0830)" xfId="7767"/>
    <cellStyle name="식_Sheet1_1차 본협상자료(0830)_1함대 특고이설내역서" xfId="7768"/>
    <cellStyle name="식_Sheet1_1차 본협상자료(0830)_8호선 역구내 및 차내광고(0607)" xfId="7769"/>
    <cellStyle name="식_Sheet1_1차 본협상자료(0830)_Book1" xfId="7872"/>
    <cellStyle name="식_Sheet1_1차 본협상자료(0830)_Book1_3043 일산구청-노면청소차" xfId="7873"/>
    <cellStyle name="식_Sheet1_1차 본협상자료(0830)_Book1_3043 일산구청-노면청소차_8호선 역구내 및 차내광고(0607)" xfId="7874"/>
    <cellStyle name="식_Sheet1_1차 본협상자료(0830)_Book1_8호선 역구내 및 차내광고(0607)" xfId="7875"/>
    <cellStyle name="식_Sheet1_1차 본협상자료(0830)_Book1_개요" xfId="7876"/>
    <cellStyle name="식_Sheet1_1차 본협상자료(0830)_Book1_복사본 보험료" xfId="7877"/>
    <cellStyle name="식_Sheet1_1차 본협상자료(0830)_Book1_복사본 보험료_8호선 역구내 및 차내광고(0607)" xfId="7878"/>
    <cellStyle name="식_Sheet1_1차 본협상자료(0830)_Book1_소프트웨어진흥원-스토리텔링 컨퍼런스-2" xfId="7879"/>
    <cellStyle name="식_Sheet1_1차 본협상자료(0830)_Book1_소프트웨어진흥원-스토리텔링 컨퍼런스-2_8호선 역구내 및 차내광고(0607)" xfId="7880"/>
    <cellStyle name="식_Sheet1_1차 본협상자료(0830)_Book1_일산구청-자유로청소" xfId="7881"/>
    <cellStyle name="식_Sheet1_1차 본협상자료(0830)_Book1_일산구청-자유로청소_8호선 역구내 및 차내광고(0607)" xfId="7882"/>
    <cellStyle name="식_Sheet1_1차 본협상자료(0830)_Book1_직종별노임" xfId="7883"/>
    <cellStyle name="식_Sheet1_1차 본협상자료(0830)_Book1_직종별노임_8호선 역구내 및 차내광고(0607)" xfId="7884"/>
    <cellStyle name="식_Sheet1_1차 본협상자료(0830)_가평재활용선별장-4.9" xfId="7770"/>
    <cellStyle name="식_Sheet1_1차 본협상자료(0830)_가평재활용선별장-4.9_1함대 특고이설내역서" xfId="7771"/>
    <cellStyle name="식_Sheet1_1차 본협상자료(0830)_가평재활용선별장-4.9_8호선 역구내 및 차내광고(0607)" xfId="7772"/>
    <cellStyle name="식_Sheet1_1차 본협상자료(0830)_가평재활용선별장-4.9_Book1" xfId="7816"/>
    <cellStyle name="식_Sheet1_1차 본협상자료(0830)_가평재활용선별장-4.9_Book1_3043 일산구청-노면청소차" xfId="7817"/>
    <cellStyle name="식_Sheet1_1차 본협상자료(0830)_가평재활용선별장-4.9_Book1_3043 일산구청-노면청소차_8호선 역구내 및 차내광고(0607)" xfId="7818"/>
    <cellStyle name="식_Sheet1_1차 본협상자료(0830)_가평재활용선별장-4.9_Book1_8호선 역구내 및 차내광고(0607)" xfId="7819"/>
    <cellStyle name="식_Sheet1_1차 본협상자료(0830)_가평재활용선별장-4.9_Book1_개요" xfId="7820"/>
    <cellStyle name="식_Sheet1_1차 본협상자료(0830)_가평재활용선별장-4.9_Book1_복사본 보험료" xfId="7821"/>
    <cellStyle name="식_Sheet1_1차 본협상자료(0830)_가평재활용선별장-4.9_Book1_복사본 보험료_8호선 역구내 및 차내광고(0607)" xfId="7822"/>
    <cellStyle name="식_Sheet1_1차 본협상자료(0830)_가평재활용선별장-4.9_Book1_소프트웨어진흥원-스토리텔링 컨퍼런스-2" xfId="7823"/>
    <cellStyle name="식_Sheet1_1차 본협상자료(0830)_가평재활용선별장-4.9_Book1_소프트웨어진흥원-스토리텔링 컨퍼런스-2_8호선 역구내 및 차내광고(0607)" xfId="7824"/>
    <cellStyle name="식_Sheet1_1차 본협상자료(0830)_가평재활용선별장-4.9_Book1_일산구청-자유로청소" xfId="7825"/>
    <cellStyle name="식_Sheet1_1차 본협상자료(0830)_가평재활용선별장-4.9_Book1_일산구청-자유로청소_8호선 역구내 및 차내광고(0607)" xfId="7826"/>
    <cellStyle name="식_Sheet1_1차 본협상자료(0830)_가평재활용선별장-4.9_Book1_직종별노임" xfId="7827"/>
    <cellStyle name="식_Sheet1_1차 본협상자료(0830)_가평재활용선별장-4.9_Book1_직종별노임_8호선 역구내 및 차내광고(0607)" xfId="7828"/>
    <cellStyle name="식_Sheet1_1차 본협상자료(0830)_가평재활용선별장-4.9_계약내역서(제출용)" xfId="7773"/>
    <cellStyle name="식_Sheet1_1차 본협상자료(0830)_가평재활용선별장-4.9_민성조경-조합놀이대 28종(최종)" xfId="7774"/>
    <cellStyle name="식_Sheet1_1차 본협상자료(0830)_가평재활용선별장-4.9_민성조경-조합놀이대 28종(최종)_3043 일산구청-노면청소차" xfId="7775"/>
    <cellStyle name="식_Sheet1_1차 본협상자료(0830)_가평재활용선별장-4.9_민성조경-조합놀이대 28종(최종)_3043 일산구청-노면청소차_8호선 역구내 및 차내광고(0607)" xfId="7776"/>
    <cellStyle name="식_Sheet1_1차 본협상자료(0830)_가평재활용선별장-4.9_민성조경-조합놀이대 28종(최종)_8호선 역구내 및 차내광고(0607)" xfId="7777"/>
    <cellStyle name="식_Sheet1_1차 본협상자료(0830)_가평재활용선별장-4.9_민성조경-조합놀이대 28종(최종)_개요" xfId="7778"/>
    <cellStyle name="식_Sheet1_1차 본협상자료(0830)_가평재활용선별장-4.9_민성조경-조합놀이대 28종(최종)_복사본 보험료" xfId="7779"/>
    <cellStyle name="식_Sheet1_1차 본협상자료(0830)_가평재활용선별장-4.9_민성조경-조합놀이대 28종(최종)_복사본 보험료_8호선 역구내 및 차내광고(0607)" xfId="7780"/>
    <cellStyle name="식_Sheet1_1차 본협상자료(0830)_가평재활용선별장-4.9_민성조경-조합놀이대 28종(최종)_소프트웨어진흥원-스토리텔링 컨퍼런스-2" xfId="7781"/>
    <cellStyle name="식_Sheet1_1차 본협상자료(0830)_가평재활용선별장-4.9_민성조경-조합놀이대 28종(최종)_소프트웨어진흥원-스토리텔링 컨퍼런스-2_8호선 역구내 및 차내광고(0607)" xfId="7782"/>
    <cellStyle name="식_Sheet1_1차 본협상자료(0830)_가평재활용선별장-4.9_민성조경-조합놀이대 28종(최종)_일산구청-자유로청소" xfId="7783"/>
    <cellStyle name="식_Sheet1_1차 본협상자료(0830)_가평재활용선별장-4.9_민성조경-조합놀이대 28종(최종)_일산구청-자유로청소_8호선 역구내 및 차내광고(0607)" xfId="7784"/>
    <cellStyle name="식_Sheet1_1차 본협상자료(0830)_가평재활용선별장-4.9_민성조경-조합놀이대 28종(최종)_직종별노임" xfId="7785"/>
    <cellStyle name="식_Sheet1_1차 본협상자료(0830)_가평재활용선별장-4.9_민성조경-조합놀이대 28종(최종)_직종별노임_8호선 역구내 및 차내광고(0607)" xfId="7786"/>
    <cellStyle name="식_Sheet1_1차 본협상자료(0830)_가평재활용선별장-4.9_변경내역서(특고이설)산출" xfId="7787"/>
    <cellStyle name="식_Sheet1_1차 본협상자료(0830)_가평재활용선별장-4.9_변경내역서산출" xfId="7788"/>
    <cellStyle name="식_Sheet1_1차 본협상자료(0830)_가평재활용선별장-4.9_소프트웨어진흥원-스토리텔링 컨퍼런스(담당요청)" xfId="7789"/>
    <cellStyle name="식_Sheet1_1차 본협상자료(0830)_가평재활용선별장-4.9_소프트웨어진흥원-스토리텔링 컨퍼런스(담당요청)_3043 일산구청-노면청소차" xfId="7790"/>
    <cellStyle name="식_Sheet1_1차 본협상자료(0830)_가평재활용선별장-4.9_소프트웨어진흥원-스토리텔링 컨퍼런스(담당요청)_3043 일산구청-노면청소차_8호선 역구내 및 차내광고(0607)" xfId="7791"/>
    <cellStyle name="식_Sheet1_1차 본협상자료(0830)_가평재활용선별장-4.9_소프트웨어진흥원-스토리텔링 컨퍼런스(담당요청)_8호선 역구내 및 차내광고(0607)" xfId="7792"/>
    <cellStyle name="식_Sheet1_1차 본협상자료(0830)_가평재활용선별장-4.9_소프트웨어진흥원-스토리텔링 컨퍼런스(담당요청)_개요" xfId="7793"/>
    <cellStyle name="식_Sheet1_1차 본협상자료(0830)_가평재활용선별장-4.9_소프트웨어진흥원-스토리텔링 컨퍼런스(담당요청)_복사본 보험료" xfId="7794"/>
    <cellStyle name="식_Sheet1_1차 본협상자료(0830)_가평재활용선별장-4.9_소프트웨어진흥원-스토리텔링 컨퍼런스(담당요청)_복사본 보험료_8호선 역구내 및 차내광고(0607)" xfId="7795"/>
    <cellStyle name="식_Sheet1_1차 본협상자료(0830)_가평재활용선별장-4.9_소프트웨어진흥원-스토리텔링 컨퍼런스(담당요청)_소프트웨어진흥원-스토리텔링 컨퍼런스-2" xfId="7796"/>
    <cellStyle name="식_Sheet1_1차 본협상자료(0830)_가평재활용선별장-4.9_소프트웨어진흥원-스토리텔링 컨퍼런스(담당요청)_소프트웨어진흥원-스토리텔링 컨퍼런스-2_8호선 역구내 및 차내광고(0607)" xfId="7797"/>
    <cellStyle name="식_Sheet1_1차 본협상자료(0830)_가평재활용선별장-4.9_소프트웨어진흥원-스토리텔링 컨퍼런스(담당요청)_일산구청-자유로청소" xfId="7798"/>
    <cellStyle name="식_Sheet1_1차 본협상자료(0830)_가평재활용선별장-4.9_소프트웨어진흥원-스토리텔링 컨퍼런스(담당요청)_일산구청-자유로청소_8호선 역구내 및 차내광고(0607)" xfId="7799"/>
    <cellStyle name="식_Sheet1_1차 본협상자료(0830)_가평재활용선별장-4.9_소프트웨어진흥원-스토리텔링 컨퍼런스(담당요청)_직종별노임" xfId="7800"/>
    <cellStyle name="식_Sheet1_1차 본협상자료(0830)_가평재활용선별장-4.9_소프트웨어진흥원-스토리텔링 컨퍼런스(담당요청)_직종별노임_8호선 역구내 및 차내광고(0607)" xfId="7801"/>
    <cellStyle name="식_Sheet1_1차 본협상자료(0830)_가평재활용선별장-4.9_소프트웨어진흥원-스토리텔링 컨퍼런스-1차제출수정" xfId="7802"/>
    <cellStyle name="식_Sheet1_1차 본협상자료(0830)_가평재활용선별장-4.9_소프트웨어진흥원-스토리텔링 컨퍼런스-1차제출수정_3043 일산구청-노면청소차" xfId="7803"/>
    <cellStyle name="식_Sheet1_1차 본협상자료(0830)_가평재활용선별장-4.9_소프트웨어진흥원-스토리텔링 컨퍼런스-1차제출수정_3043 일산구청-노면청소차_8호선 역구내 및 차내광고(0607)" xfId="7804"/>
    <cellStyle name="식_Sheet1_1차 본협상자료(0830)_가평재활용선별장-4.9_소프트웨어진흥원-스토리텔링 컨퍼런스-1차제출수정_8호선 역구내 및 차내광고(0607)" xfId="7805"/>
    <cellStyle name="식_Sheet1_1차 본협상자료(0830)_가평재활용선별장-4.9_소프트웨어진흥원-스토리텔링 컨퍼런스-1차제출수정_개요" xfId="7806"/>
    <cellStyle name="식_Sheet1_1차 본협상자료(0830)_가평재활용선별장-4.9_소프트웨어진흥원-스토리텔링 컨퍼런스-1차제출수정_복사본 보험료" xfId="7807"/>
    <cellStyle name="식_Sheet1_1차 본협상자료(0830)_가평재활용선별장-4.9_소프트웨어진흥원-스토리텔링 컨퍼런스-1차제출수정_복사본 보험료_8호선 역구내 및 차내광고(0607)" xfId="7808"/>
    <cellStyle name="식_Sheet1_1차 본협상자료(0830)_가평재활용선별장-4.9_소프트웨어진흥원-스토리텔링 컨퍼런스-1차제출수정_소프트웨어진흥원-스토리텔링 컨퍼런스-2" xfId="7809"/>
    <cellStyle name="식_Sheet1_1차 본협상자료(0830)_가평재활용선별장-4.9_소프트웨어진흥원-스토리텔링 컨퍼런스-1차제출수정_소프트웨어진흥원-스토리텔링 컨퍼런스-2_8호선 역구내 및 차내광고(0607)" xfId="7810"/>
    <cellStyle name="식_Sheet1_1차 본협상자료(0830)_가평재활용선별장-4.9_소프트웨어진흥원-스토리텔링 컨퍼런스-1차제출수정_일산구청-자유로청소" xfId="7811"/>
    <cellStyle name="식_Sheet1_1차 본협상자료(0830)_가평재활용선별장-4.9_소프트웨어진흥원-스토리텔링 컨퍼런스-1차제출수정_일산구청-자유로청소_8호선 역구내 및 차내광고(0607)" xfId="7812"/>
    <cellStyle name="식_Sheet1_1차 본협상자료(0830)_가평재활용선별장-4.9_소프트웨어진흥원-스토리텔링 컨퍼런스-1차제출수정_직종별노임" xfId="7813"/>
    <cellStyle name="식_Sheet1_1차 본협상자료(0830)_가평재활용선별장-4.9_소프트웨어진흥원-스토리텔링 컨퍼런스-1차제출수정_직종별노임_8호선 역구내 및 차내광고(0607)" xfId="7814"/>
    <cellStyle name="식_Sheet1_1차 본협상자료(0830)_가평재활용선별장-4.9_제1장_제3장까지" xfId="7815"/>
    <cellStyle name="식_Sheet1_1차 본협상자료(0830)_계약내역서(제출용)" xfId="7829"/>
    <cellStyle name="식_Sheet1_1차 본협상자료(0830)_민성조경-조합놀이대 28종(최종)" xfId="7830"/>
    <cellStyle name="식_Sheet1_1차 본협상자료(0830)_민성조경-조합놀이대 28종(최종)_3043 일산구청-노면청소차" xfId="7831"/>
    <cellStyle name="식_Sheet1_1차 본협상자료(0830)_민성조경-조합놀이대 28종(최종)_3043 일산구청-노면청소차_8호선 역구내 및 차내광고(0607)" xfId="7832"/>
    <cellStyle name="식_Sheet1_1차 본협상자료(0830)_민성조경-조합놀이대 28종(최종)_8호선 역구내 및 차내광고(0607)" xfId="7833"/>
    <cellStyle name="식_Sheet1_1차 본협상자료(0830)_민성조경-조합놀이대 28종(최종)_개요" xfId="7834"/>
    <cellStyle name="식_Sheet1_1차 본협상자료(0830)_민성조경-조합놀이대 28종(최종)_복사본 보험료" xfId="7835"/>
    <cellStyle name="식_Sheet1_1차 본협상자료(0830)_민성조경-조합놀이대 28종(최종)_복사본 보험료_8호선 역구내 및 차내광고(0607)" xfId="7836"/>
    <cellStyle name="식_Sheet1_1차 본협상자료(0830)_민성조경-조합놀이대 28종(최종)_소프트웨어진흥원-스토리텔링 컨퍼런스-2" xfId="7837"/>
    <cellStyle name="식_Sheet1_1차 본협상자료(0830)_민성조경-조합놀이대 28종(최종)_소프트웨어진흥원-스토리텔링 컨퍼런스-2_8호선 역구내 및 차내광고(0607)" xfId="7838"/>
    <cellStyle name="식_Sheet1_1차 본협상자료(0830)_민성조경-조합놀이대 28종(최종)_일산구청-자유로청소" xfId="7839"/>
    <cellStyle name="식_Sheet1_1차 본협상자료(0830)_민성조경-조합놀이대 28종(최종)_일산구청-자유로청소_8호선 역구내 및 차내광고(0607)" xfId="7840"/>
    <cellStyle name="식_Sheet1_1차 본협상자료(0830)_민성조경-조합놀이대 28종(최종)_직종별노임" xfId="7841"/>
    <cellStyle name="식_Sheet1_1차 본협상자료(0830)_민성조경-조합놀이대 28종(최종)_직종별노임_8호선 역구내 및 차내광고(0607)" xfId="7842"/>
    <cellStyle name="식_Sheet1_1차 본협상자료(0830)_변경내역서(특고이설)산출" xfId="7843"/>
    <cellStyle name="식_Sheet1_1차 본협상자료(0830)_변경내역서산출" xfId="7844"/>
    <cellStyle name="식_Sheet1_1차 본협상자료(0830)_소프트웨어진흥원-스토리텔링 컨퍼런스(담당요청)" xfId="7845"/>
    <cellStyle name="식_Sheet1_1차 본협상자료(0830)_소프트웨어진흥원-스토리텔링 컨퍼런스(담당요청)_3043 일산구청-노면청소차" xfId="7846"/>
    <cellStyle name="식_Sheet1_1차 본협상자료(0830)_소프트웨어진흥원-스토리텔링 컨퍼런스(담당요청)_3043 일산구청-노면청소차_8호선 역구내 및 차내광고(0607)" xfId="7847"/>
    <cellStyle name="식_Sheet1_1차 본협상자료(0830)_소프트웨어진흥원-스토리텔링 컨퍼런스(담당요청)_8호선 역구내 및 차내광고(0607)" xfId="7848"/>
    <cellStyle name="식_Sheet1_1차 본협상자료(0830)_소프트웨어진흥원-스토리텔링 컨퍼런스(담당요청)_개요" xfId="7849"/>
    <cellStyle name="식_Sheet1_1차 본협상자료(0830)_소프트웨어진흥원-스토리텔링 컨퍼런스(담당요청)_복사본 보험료" xfId="7850"/>
    <cellStyle name="식_Sheet1_1차 본협상자료(0830)_소프트웨어진흥원-스토리텔링 컨퍼런스(담당요청)_복사본 보험료_8호선 역구내 및 차내광고(0607)" xfId="7851"/>
    <cellStyle name="식_Sheet1_1차 본협상자료(0830)_소프트웨어진흥원-스토리텔링 컨퍼런스(담당요청)_소프트웨어진흥원-스토리텔링 컨퍼런스-2" xfId="7852"/>
    <cellStyle name="식_Sheet1_1차 본협상자료(0830)_소프트웨어진흥원-스토리텔링 컨퍼런스(담당요청)_소프트웨어진흥원-스토리텔링 컨퍼런스-2_8호선 역구내 및 차내광고(0607)" xfId="7853"/>
    <cellStyle name="식_Sheet1_1차 본협상자료(0830)_소프트웨어진흥원-스토리텔링 컨퍼런스(담당요청)_일산구청-자유로청소" xfId="7854"/>
    <cellStyle name="식_Sheet1_1차 본협상자료(0830)_소프트웨어진흥원-스토리텔링 컨퍼런스(담당요청)_일산구청-자유로청소_8호선 역구내 및 차내광고(0607)" xfId="7855"/>
    <cellStyle name="식_Sheet1_1차 본협상자료(0830)_소프트웨어진흥원-스토리텔링 컨퍼런스(담당요청)_직종별노임" xfId="7856"/>
    <cellStyle name="식_Sheet1_1차 본협상자료(0830)_소프트웨어진흥원-스토리텔링 컨퍼런스(담당요청)_직종별노임_8호선 역구내 및 차내광고(0607)" xfId="7857"/>
    <cellStyle name="식_Sheet1_1차 본협상자료(0830)_소프트웨어진흥원-스토리텔링 컨퍼런스-1차제출수정" xfId="7858"/>
    <cellStyle name="식_Sheet1_1차 본협상자료(0830)_소프트웨어진흥원-스토리텔링 컨퍼런스-1차제출수정_3043 일산구청-노면청소차" xfId="7859"/>
    <cellStyle name="식_Sheet1_1차 본협상자료(0830)_소프트웨어진흥원-스토리텔링 컨퍼런스-1차제출수정_3043 일산구청-노면청소차_8호선 역구내 및 차내광고(0607)" xfId="7860"/>
    <cellStyle name="식_Sheet1_1차 본협상자료(0830)_소프트웨어진흥원-스토리텔링 컨퍼런스-1차제출수정_8호선 역구내 및 차내광고(0607)" xfId="7861"/>
    <cellStyle name="식_Sheet1_1차 본협상자료(0830)_소프트웨어진흥원-스토리텔링 컨퍼런스-1차제출수정_개요" xfId="7862"/>
    <cellStyle name="식_Sheet1_1차 본협상자료(0830)_소프트웨어진흥원-스토리텔링 컨퍼런스-1차제출수정_복사본 보험료" xfId="7863"/>
    <cellStyle name="식_Sheet1_1차 본협상자료(0830)_소프트웨어진흥원-스토리텔링 컨퍼런스-1차제출수정_복사본 보험료_8호선 역구내 및 차내광고(0607)" xfId="7864"/>
    <cellStyle name="식_Sheet1_1차 본협상자료(0830)_소프트웨어진흥원-스토리텔링 컨퍼런스-1차제출수정_소프트웨어진흥원-스토리텔링 컨퍼런스-2" xfId="7865"/>
    <cellStyle name="식_Sheet1_1차 본협상자료(0830)_소프트웨어진흥원-스토리텔링 컨퍼런스-1차제출수정_소프트웨어진흥원-스토리텔링 컨퍼런스-2_8호선 역구내 및 차내광고(0607)" xfId="7866"/>
    <cellStyle name="식_Sheet1_1차 본협상자료(0830)_소프트웨어진흥원-스토리텔링 컨퍼런스-1차제출수정_일산구청-자유로청소" xfId="7867"/>
    <cellStyle name="식_Sheet1_1차 본협상자료(0830)_소프트웨어진흥원-스토리텔링 컨퍼런스-1차제출수정_일산구청-자유로청소_8호선 역구내 및 차내광고(0607)" xfId="7868"/>
    <cellStyle name="식_Sheet1_1차 본협상자료(0830)_소프트웨어진흥원-스토리텔링 컨퍼런스-1차제출수정_직종별노임" xfId="7869"/>
    <cellStyle name="식_Sheet1_1차 본협상자료(0830)_소프트웨어진흥원-스토리텔링 컨퍼런스-1차제출수정_직종별노임_8호선 역구내 및 차내광고(0607)" xfId="7870"/>
    <cellStyle name="식_Sheet1_1차 본협상자료(0830)_제1장_제3장까지" xfId="7871"/>
    <cellStyle name="식_Sheet1_1함대 특고이설내역서" xfId="7885"/>
    <cellStyle name="식_Sheet1_8호선 역구내 및 차내광고(0607)" xfId="7886"/>
    <cellStyle name="식_Sheet1_Book1" xfId="7989"/>
    <cellStyle name="식_Sheet1_Book1_3043 일산구청-노면청소차" xfId="7990"/>
    <cellStyle name="식_Sheet1_Book1_3043 일산구청-노면청소차_8호선 역구내 및 차내광고(0607)" xfId="7991"/>
    <cellStyle name="식_Sheet1_Book1_8호선 역구내 및 차내광고(0607)" xfId="7992"/>
    <cellStyle name="식_Sheet1_Book1_개요" xfId="7993"/>
    <cellStyle name="식_Sheet1_Book1_복사본 보험료" xfId="7994"/>
    <cellStyle name="식_Sheet1_Book1_복사본 보험료_8호선 역구내 및 차내광고(0607)" xfId="7995"/>
    <cellStyle name="식_Sheet1_Book1_소프트웨어진흥원-스토리텔링 컨퍼런스-2" xfId="7996"/>
    <cellStyle name="식_Sheet1_Book1_소프트웨어진흥원-스토리텔링 컨퍼런스-2_8호선 역구내 및 차내광고(0607)" xfId="7997"/>
    <cellStyle name="식_Sheet1_Book1_일산구청-자유로청소" xfId="7998"/>
    <cellStyle name="식_Sheet1_Book1_일산구청-자유로청소_8호선 역구내 및 차내광고(0607)" xfId="7999"/>
    <cellStyle name="식_Sheet1_Book1_직종별노임" xfId="8000"/>
    <cellStyle name="식_Sheet1_Book1_직종별노임_8호선 역구내 및 차내광고(0607)" xfId="8001"/>
    <cellStyle name="식_Sheet1_가평재활용선별장-4.9" xfId="7887"/>
    <cellStyle name="식_Sheet1_가평재활용선별장-4.9_1함대 특고이설내역서" xfId="7888"/>
    <cellStyle name="식_Sheet1_가평재활용선별장-4.9_8호선 역구내 및 차내광고(0607)" xfId="7889"/>
    <cellStyle name="식_Sheet1_가평재활용선별장-4.9_Book1" xfId="7933"/>
    <cellStyle name="식_Sheet1_가평재활용선별장-4.9_Book1_3043 일산구청-노면청소차" xfId="7934"/>
    <cellStyle name="식_Sheet1_가평재활용선별장-4.9_Book1_3043 일산구청-노면청소차_8호선 역구내 및 차내광고(0607)" xfId="7935"/>
    <cellStyle name="식_Sheet1_가평재활용선별장-4.9_Book1_8호선 역구내 및 차내광고(0607)" xfId="7936"/>
    <cellStyle name="식_Sheet1_가평재활용선별장-4.9_Book1_개요" xfId="7937"/>
    <cellStyle name="식_Sheet1_가평재활용선별장-4.9_Book1_복사본 보험료" xfId="7938"/>
    <cellStyle name="식_Sheet1_가평재활용선별장-4.9_Book1_복사본 보험료_8호선 역구내 및 차내광고(0607)" xfId="7939"/>
    <cellStyle name="식_Sheet1_가평재활용선별장-4.9_Book1_소프트웨어진흥원-스토리텔링 컨퍼런스-2" xfId="7940"/>
    <cellStyle name="식_Sheet1_가평재활용선별장-4.9_Book1_소프트웨어진흥원-스토리텔링 컨퍼런스-2_8호선 역구내 및 차내광고(0607)" xfId="7941"/>
    <cellStyle name="식_Sheet1_가평재활용선별장-4.9_Book1_일산구청-자유로청소" xfId="7942"/>
    <cellStyle name="식_Sheet1_가평재활용선별장-4.9_Book1_일산구청-자유로청소_8호선 역구내 및 차내광고(0607)" xfId="7943"/>
    <cellStyle name="식_Sheet1_가평재활용선별장-4.9_Book1_직종별노임" xfId="7944"/>
    <cellStyle name="식_Sheet1_가평재활용선별장-4.9_Book1_직종별노임_8호선 역구내 및 차내광고(0607)" xfId="7945"/>
    <cellStyle name="식_Sheet1_가평재활용선별장-4.9_계약내역서(제출용)" xfId="7890"/>
    <cellStyle name="식_Sheet1_가평재활용선별장-4.9_민성조경-조합놀이대 28종(최종)" xfId="7891"/>
    <cellStyle name="식_Sheet1_가평재활용선별장-4.9_민성조경-조합놀이대 28종(최종)_3043 일산구청-노면청소차" xfId="7892"/>
    <cellStyle name="식_Sheet1_가평재활용선별장-4.9_민성조경-조합놀이대 28종(최종)_3043 일산구청-노면청소차_8호선 역구내 및 차내광고(0607)" xfId="7893"/>
    <cellStyle name="식_Sheet1_가평재활용선별장-4.9_민성조경-조합놀이대 28종(최종)_8호선 역구내 및 차내광고(0607)" xfId="7894"/>
    <cellStyle name="식_Sheet1_가평재활용선별장-4.9_민성조경-조합놀이대 28종(최종)_개요" xfId="7895"/>
    <cellStyle name="식_Sheet1_가평재활용선별장-4.9_민성조경-조합놀이대 28종(최종)_복사본 보험료" xfId="7896"/>
    <cellStyle name="식_Sheet1_가평재활용선별장-4.9_민성조경-조합놀이대 28종(최종)_복사본 보험료_8호선 역구내 및 차내광고(0607)" xfId="7897"/>
    <cellStyle name="식_Sheet1_가평재활용선별장-4.9_민성조경-조합놀이대 28종(최종)_소프트웨어진흥원-스토리텔링 컨퍼런스-2" xfId="7898"/>
    <cellStyle name="식_Sheet1_가평재활용선별장-4.9_민성조경-조합놀이대 28종(최종)_소프트웨어진흥원-스토리텔링 컨퍼런스-2_8호선 역구내 및 차내광고(0607)" xfId="7899"/>
    <cellStyle name="식_Sheet1_가평재활용선별장-4.9_민성조경-조합놀이대 28종(최종)_일산구청-자유로청소" xfId="7900"/>
    <cellStyle name="식_Sheet1_가평재활용선별장-4.9_민성조경-조합놀이대 28종(최종)_일산구청-자유로청소_8호선 역구내 및 차내광고(0607)" xfId="7901"/>
    <cellStyle name="식_Sheet1_가평재활용선별장-4.9_민성조경-조합놀이대 28종(최종)_직종별노임" xfId="7902"/>
    <cellStyle name="식_Sheet1_가평재활용선별장-4.9_민성조경-조합놀이대 28종(최종)_직종별노임_8호선 역구내 및 차내광고(0607)" xfId="7903"/>
    <cellStyle name="식_Sheet1_가평재활용선별장-4.9_변경내역서(특고이설)산출" xfId="7904"/>
    <cellStyle name="식_Sheet1_가평재활용선별장-4.9_변경내역서산출" xfId="7905"/>
    <cellStyle name="식_Sheet1_가평재활용선별장-4.9_소프트웨어진흥원-스토리텔링 컨퍼런스(담당요청)" xfId="7906"/>
    <cellStyle name="식_Sheet1_가평재활용선별장-4.9_소프트웨어진흥원-스토리텔링 컨퍼런스(담당요청)_3043 일산구청-노면청소차" xfId="7907"/>
    <cellStyle name="식_Sheet1_가평재활용선별장-4.9_소프트웨어진흥원-스토리텔링 컨퍼런스(담당요청)_3043 일산구청-노면청소차_8호선 역구내 및 차내광고(0607)" xfId="7908"/>
    <cellStyle name="식_Sheet1_가평재활용선별장-4.9_소프트웨어진흥원-스토리텔링 컨퍼런스(담당요청)_8호선 역구내 및 차내광고(0607)" xfId="7909"/>
    <cellStyle name="식_Sheet1_가평재활용선별장-4.9_소프트웨어진흥원-스토리텔링 컨퍼런스(담당요청)_개요" xfId="7910"/>
    <cellStyle name="식_Sheet1_가평재활용선별장-4.9_소프트웨어진흥원-스토리텔링 컨퍼런스(담당요청)_복사본 보험료" xfId="7911"/>
    <cellStyle name="식_Sheet1_가평재활용선별장-4.9_소프트웨어진흥원-스토리텔링 컨퍼런스(담당요청)_복사본 보험료_8호선 역구내 및 차내광고(0607)" xfId="7912"/>
    <cellStyle name="식_Sheet1_가평재활용선별장-4.9_소프트웨어진흥원-스토리텔링 컨퍼런스(담당요청)_소프트웨어진흥원-스토리텔링 컨퍼런스-2" xfId="7913"/>
    <cellStyle name="식_Sheet1_가평재활용선별장-4.9_소프트웨어진흥원-스토리텔링 컨퍼런스(담당요청)_소프트웨어진흥원-스토리텔링 컨퍼런스-2_8호선 역구내 및 차내광고(0607)" xfId="7914"/>
    <cellStyle name="식_Sheet1_가평재활용선별장-4.9_소프트웨어진흥원-스토리텔링 컨퍼런스(담당요청)_일산구청-자유로청소" xfId="7915"/>
    <cellStyle name="식_Sheet1_가평재활용선별장-4.9_소프트웨어진흥원-스토리텔링 컨퍼런스(담당요청)_일산구청-자유로청소_8호선 역구내 및 차내광고(0607)" xfId="7916"/>
    <cellStyle name="식_Sheet1_가평재활용선별장-4.9_소프트웨어진흥원-스토리텔링 컨퍼런스(담당요청)_직종별노임" xfId="7917"/>
    <cellStyle name="식_Sheet1_가평재활용선별장-4.9_소프트웨어진흥원-스토리텔링 컨퍼런스(담당요청)_직종별노임_8호선 역구내 및 차내광고(0607)" xfId="7918"/>
    <cellStyle name="식_Sheet1_가평재활용선별장-4.9_소프트웨어진흥원-스토리텔링 컨퍼런스-1차제출수정" xfId="7919"/>
    <cellStyle name="식_Sheet1_가평재활용선별장-4.9_소프트웨어진흥원-스토리텔링 컨퍼런스-1차제출수정_3043 일산구청-노면청소차" xfId="7920"/>
    <cellStyle name="식_Sheet1_가평재활용선별장-4.9_소프트웨어진흥원-스토리텔링 컨퍼런스-1차제출수정_3043 일산구청-노면청소차_8호선 역구내 및 차내광고(0607)" xfId="7921"/>
    <cellStyle name="식_Sheet1_가평재활용선별장-4.9_소프트웨어진흥원-스토리텔링 컨퍼런스-1차제출수정_8호선 역구내 및 차내광고(0607)" xfId="7922"/>
    <cellStyle name="식_Sheet1_가평재활용선별장-4.9_소프트웨어진흥원-스토리텔링 컨퍼런스-1차제출수정_개요" xfId="7923"/>
    <cellStyle name="식_Sheet1_가평재활용선별장-4.9_소프트웨어진흥원-스토리텔링 컨퍼런스-1차제출수정_복사본 보험료" xfId="7924"/>
    <cellStyle name="식_Sheet1_가평재활용선별장-4.9_소프트웨어진흥원-스토리텔링 컨퍼런스-1차제출수정_복사본 보험료_8호선 역구내 및 차내광고(0607)" xfId="7925"/>
    <cellStyle name="식_Sheet1_가평재활용선별장-4.9_소프트웨어진흥원-스토리텔링 컨퍼런스-1차제출수정_소프트웨어진흥원-스토리텔링 컨퍼런스-2" xfId="7926"/>
    <cellStyle name="식_Sheet1_가평재활용선별장-4.9_소프트웨어진흥원-스토리텔링 컨퍼런스-1차제출수정_소프트웨어진흥원-스토리텔링 컨퍼런스-2_8호선 역구내 및 차내광고(0607)" xfId="7927"/>
    <cellStyle name="식_Sheet1_가평재활용선별장-4.9_소프트웨어진흥원-스토리텔링 컨퍼런스-1차제출수정_일산구청-자유로청소" xfId="7928"/>
    <cellStyle name="식_Sheet1_가평재활용선별장-4.9_소프트웨어진흥원-스토리텔링 컨퍼런스-1차제출수정_일산구청-자유로청소_8호선 역구내 및 차내광고(0607)" xfId="7929"/>
    <cellStyle name="식_Sheet1_가평재활용선별장-4.9_소프트웨어진흥원-스토리텔링 컨퍼런스-1차제출수정_직종별노임" xfId="7930"/>
    <cellStyle name="식_Sheet1_가평재활용선별장-4.9_소프트웨어진흥원-스토리텔링 컨퍼런스-1차제출수정_직종별노임_8호선 역구내 및 차내광고(0607)" xfId="7931"/>
    <cellStyle name="식_Sheet1_가평재활용선별장-4.9_제1장_제3장까지" xfId="7932"/>
    <cellStyle name="식_Sheet1_계약내역서(제출용)" xfId="7946"/>
    <cellStyle name="식_Sheet1_민성조경-조합놀이대 28종(최종)" xfId="7947"/>
    <cellStyle name="식_Sheet1_민성조경-조합놀이대 28종(최종)_3043 일산구청-노면청소차" xfId="7948"/>
    <cellStyle name="식_Sheet1_민성조경-조합놀이대 28종(최종)_3043 일산구청-노면청소차_8호선 역구내 및 차내광고(0607)" xfId="7949"/>
    <cellStyle name="식_Sheet1_민성조경-조합놀이대 28종(최종)_8호선 역구내 및 차내광고(0607)" xfId="7950"/>
    <cellStyle name="식_Sheet1_민성조경-조합놀이대 28종(최종)_개요" xfId="7951"/>
    <cellStyle name="식_Sheet1_민성조경-조합놀이대 28종(최종)_복사본 보험료" xfId="7952"/>
    <cellStyle name="식_Sheet1_민성조경-조합놀이대 28종(최종)_복사본 보험료_8호선 역구내 및 차내광고(0607)" xfId="7953"/>
    <cellStyle name="식_Sheet1_민성조경-조합놀이대 28종(최종)_소프트웨어진흥원-스토리텔링 컨퍼런스-2" xfId="7954"/>
    <cellStyle name="식_Sheet1_민성조경-조합놀이대 28종(최종)_소프트웨어진흥원-스토리텔링 컨퍼런스-2_8호선 역구내 및 차내광고(0607)" xfId="7955"/>
    <cellStyle name="식_Sheet1_민성조경-조합놀이대 28종(최종)_일산구청-자유로청소" xfId="7956"/>
    <cellStyle name="식_Sheet1_민성조경-조합놀이대 28종(최종)_일산구청-자유로청소_8호선 역구내 및 차내광고(0607)" xfId="7957"/>
    <cellStyle name="식_Sheet1_민성조경-조합놀이대 28종(최종)_직종별노임" xfId="7958"/>
    <cellStyle name="식_Sheet1_민성조경-조합놀이대 28종(최종)_직종별노임_8호선 역구내 및 차내광고(0607)" xfId="7959"/>
    <cellStyle name="식_Sheet1_변경내역서(특고이설)산출" xfId="7960"/>
    <cellStyle name="식_Sheet1_변경내역서산출" xfId="7961"/>
    <cellStyle name="식_Sheet1_소프트웨어진흥원-스토리텔링 컨퍼런스(담당요청)" xfId="7962"/>
    <cellStyle name="식_Sheet1_소프트웨어진흥원-스토리텔링 컨퍼런스(담당요청)_3043 일산구청-노면청소차" xfId="7963"/>
    <cellStyle name="식_Sheet1_소프트웨어진흥원-스토리텔링 컨퍼런스(담당요청)_3043 일산구청-노면청소차_8호선 역구내 및 차내광고(0607)" xfId="7964"/>
    <cellStyle name="식_Sheet1_소프트웨어진흥원-스토리텔링 컨퍼런스(담당요청)_8호선 역구내 및 차내광고(0607)" xfId="7965"/>
    <cellStyle name="식_Sheet1_소프트웨어진흥원-스토리텔링 컨퍼런스(담당요청)_개요" xfId="7966"/>
    <cellStyle name="식_Sheet1_소프트웨어진흥원-스토리텔링 컨퍼런스(담당요청)_복사본 보험료" xfId="7967"/>
    <cellStyle name="식_Sheet1_소프트웨어진흥원-스토리텔링 컨퍼런스(담당요청)_복사본 보험료_8호선 역구내 및 차내광고(0607)" xfId="7968"/>
    <cellStyle name="식_Sheet1_소프트웨어진흥원-스토리텔링 컨퍼런스(담당요청)_소프트웨어진흥원-스토리텔링 컨퍼런스-2" xfId="7969"/>
    <cellStyle name="식_Sheet1_소프트웨어진흥원-스토리텔링 컨퍼런스(담당요청)_소프트웨어진흥원-스토리텔링 컨퍼런스-2_8호선 역구내 및 차내광고(0607)" xfId="7970"/>
    <cellStyle name="식_Sheet1_소프트웨어진흥원-스토리텔링 컨퍼런스(담당요청)_일산구청-자유로청소" xfId="7971"/>
    <cellStyle name="식_Sheet1_소프트웨어진흥원-스토리텔링 컨퍼런스(담당요청)_일산구청-자유로청소_8호선 역구내 및 차내광고(0607)" xfId="7972"/>
    <cellStyle name="식_Sheet1_소프트웨어진흥원-스토리텔링 컨퍼런스(담당요청)_직종별노임" xfId="7973"/>
    <cellStyle name="식_Sheet1_소프트웨어진흥원-스토리텔링 컨퍼런스(담당요청)_직종별노임_8호선 역구내 및 차내광고(0607)" xfId="7974"/>
    <cellStyle name="식_Sheet1_소프트웨어진흥원-스토리텔링 컨퍼런스-1차제출수정" xfId="7975"/>
    <cellStyle name="식_Sheet1_소프트웨어진흥원-스토리텔링 컨퍼런스-1차제출수정_3043 일산구청-노면청소차" xfId="7976"/>
    <cellStyle name="식_Sheet1_소프트웨어진흥원-스토리텔링 컨퍼런스-1차제출수정_3043 일산구청-노면청소차_8호선 역구내 및 차내광고(0607)" xfId="7977"/>
    <cellStyle name="식_Sheet1_소프트웨어진흥원-스토리텔링 컨퍼런스-1차제출수정_8호선 역구내 및 차내광고(0607)" xfId="7978"/>
    <cellStyle name="식_Sheet1_소프트웨어진흥원-스토리텔링 컨퍼런스-1차제출수정_개요" xfId="7979"/>
    <cellStyle name="식_Sheet1_소프트웨어진흥원-스토리텔링 컨퍼런스-1차제출수정_복사본 보험료" xfId="7980"/>
    <cellStyle name="식_Sheet1_소프트웨어진흥원-스토리텔링 컨퍼런스-1차제출수정_복사본 보험료_8호선 역구내 및 차내광고(0607)" xfId="7981"/>
    <cellStyle name="식_Sheet1_소프트웨어진흥원-스토리텔링 컨퍼런스-1차제출수정_소프트웨어진흥원-스토리텔링 컨퍼런스-2" xfId="7982"/>
    <cellStyle name="식_Sheet1_소프트웨어진흥원-스토리텔링 컨퍼런스-1차제출수정_소프트웨어진흥원-스토리텔링 컨퍼런스-2_8호선 역구내 및 차내광고(0607)" xfId="7983"/>
    <cellStyle name="식_Sheet1_소프트웨어진흥원-스토리텔링 컨퍼런스-1차제출수정_일산구청-자유로청소" xfId="7984"/>
    <cellStyle name="식_Sheet1_소프트웨어진흥원-스토리텔링 컨퍼런스-1차제출수정_일산구청-자유로청소_8호선 역구내 및 차내광고(0607)" xfId="7985"/>
    <cellStyle name="식_Sheet1_소프트웨어진흥원-스토리텔링 컨퍼런스-1차제출수정_직종별노임" xfId="7986"/>
    <cellStyle name="식_Sheet1_소프트웨어진흥원-스토리텔링 컨퍼런스-1차제출수정_직종별노임_8호선 역구내 및 차내광고(0607)" xfId="7987"/>
    <cellStyle name="식_Sheet1_제1장_제3장까지" xfId="7988"/>
    <cellStyle name="식_가평재활용선별장-4.9" xfId="7179"/>
    <cellStyle name="식_가평재활용선별장-4.9_1함대 특고이설내역서" xfId="7180"/>
    <cellStyle name="식_가평재활용선별장-4.9_8호선 역구내 및 차내광고(0607)" xfId="7181"/>
    <cellStyle name="식_가평재활용선별장-4.9_Book1" xfId="7225"/>
    <cellStyle name="식_가평재활용선별장-4.9_Book1_3043 일산구청-노면청소차" xfId="7226"/>
    <cellStyle name="식_가평재활용선별장-4.9_Book1_3043 일산구청-노면청소차_8호선 역구내 및 차내광고(0607)" xfId="7227"/>
    <cellStyle name="식_가평재활용선별장-4.9_Book1_8호선 역구내 및 차내광고(0607)" xfId="7228"/>
    <cellStyle name="식_가평재활용선별장-4.9_Book1_개요" xfId="7229"/>
    <cellStyle name="식_가평재활용선별장-4.9_Book1_복사본 보험료" xfId="7230"/>
    <cellStyle name="식_가평재활용선별장-4.9_Book1_복사본 보험료_8호선 역구내 및 차내광고(0607)" xfId="7231"/>
    <cellStyle name="식_가평재활용선별장-4.9_Book1_소프트웨어진흥원-스토리텔링 컨퍼런스-2" xfId="7232"/>
    <cellStyle name="식_가평재활용선별장-4.9_Book1_소프트웨어진흥원-스토리텔링 컨퍼런스-2_8호선 역구내 및 차내광고(0607)" xfId="7233"/>
    <cellStyle name="식_가평재활용선별장-4.9_Book1_일산구청-자유로청소" xfId="7234"/>
    <cellStyle name="식_가평재활용선별장-4.9_Book1_일산구청-자유로청소_8호선 역구내 및 차내광고(0607)" xfId="7235"/>
    <cellStyle name="식_가평재활용선별장-4.9_Book1_직종별노임" xfId="7236"/>
    <cellStyle name="식_가평재활용선별장-4.9_Book1_직종별노임_8호선 역구내 및 차내광고(0607)" xfId="7237"/>
    <cellStyle name="식_가평재활용선별장-4.9_계약내역서(제출용)" xfId="7182"/>
    <cellStyle name="식_가평재활용선별장-4.9_민성조경-조합놀이대 28종(최종)" xfId="7183"/>
    <cellStyle name="식_가평재활용선별장-4.9_민성조경-조합놀이대 28종(최종)_3043 일산구청-노면청소차" xfId="7184"/>
    <cellStyle name="식_가평재활용선별장-4.9_민성조경-조합놀이대 28종(최종)_3043 일산구청-노면청소차_8호선 역구내 및 차내광고(0607)" xfId="7185"/>
    <cellStyle name="식_가평재활용선별장-4.9_민성조경-조합놀이대 28종(최종)_8호선 역구내 및 차내광고(0607)" xfId="7186"/>
    <cellStyle name="식_가평재활용선별장-4.9_민성조경-조합놀이대 28종(최종)_개요" xfId="7187"/>
    <cellStyle name="식_가평재활용선별장-4.9_민성조경-조합놀이대 28종(최종)_복사본 보험료" xfId="7188"/>
    <cellStyle name="식_가평재활용선별장-4.9_민성조경-조합놀이대 28종(최종)_복사본 보험료_8호선 역구내 및 차내광고(0607)" xfId="7189"/>
    <cellStyle name="식_가평재활용선별장-4.9_민성조경-조합놀이대 28종(최종)_소프트웨어진흥원-스토리텔링 컨퍼런스-2" xfId="7190"/>
    <cellStyle name="식_가평재활용선별장-4.9_민성조경-조합놀이대 28종(최종)_소프트웨어진흥원-스토리텔링 컨퍼런스-2_8호선 역구내 및 차내광고(0607)" xfId="7191"/>
    <cellStyle name="식_가평재활용선별장-4.9_민성조경-조합놀이대 28종(최종)_일산구청-자유로청소" xfId="7192"/>
    <cellStyle name="식_가평재활용선별장-4.9_민성조경-조합놀이대 28종(최종)_일산구청-자유로청소_8호선 역구내 및 차내광고(0607)" xfId="7193"/>
    <cellStyle name="식_가평재활용선별장-4.9_민성조경-조합놀이대 28종(최종)_직종별노임" xfId="7194"/>
    <cellStyle name="식_가평재활용선별장-4.9_민성조경-조합놀이대 28종(최종)_직종별노임_8호선 역구내 및 차내광고(0607)" xfId="7195"/>
    <cellStyle name="식_가평재활용선별장-4.9_변경내역서(특고이설)산출" xfId="7196"/>
    <cellStyle name="식_가평재활용선별장-4.9_변경내역서산출" xfId="7197"/>
    <cellStyle name="식_가평재활용선별장-4.9_소프트웨어진흥원-스토리텔링 컨퍼런스(담당요청)" xfId="7198"/>
    <cellStyle name="식_가평재활용선별장-4.9_소프트웨어진흥원-스토리텔링 컨퍼런스(담당요청)_3043 일산구청-노면청소차" xfId="7199"/>
    <cellStyle name="식_가평재활용선별장-4.9_소프트웨어진흥원-스토리텔링 컨퍼런스(담당요청)_3043 일산구청-노면청소차_8호선 역구내 및 차내광고(0607)" xfId="7200"/>
    <cellStyle name="식_가평재활용선별장-4.9_소프트웨어진흥원-스토리텔링 컨퍼런스(담당요청)_8호선 역구내 및 차내광고(0607)" xfId="7201"/>
    <cellStyle name="식_가평재활용선별장-4.9_소프트웨어진흥원-스토리텔링 컨퍼런스(담당요청)_개요" xfId="7202"/>
    <cellStyle name="식_가평재활용선별장-4.9_소프트웨어진흥원-스토리텔링 컨퍼런스(담당요청)_복사본 보험료" xfId="7203"/>
    <cellStyle name="식_가평재활용선별장-4.9_소프트웨어진흥원-스토리텔링 컨퍼런스(담당요청)_복사본 보험료_8호선 역구내 및 차내광고(0607)" xfId="7204"/>
    <cellStyle name="식_가평재활용선별장-4.9_소프트웨어진흥원-스토리텔링 컨퍼런스(담당요청)_소프트웨어진흥원-스토리텔링 컨퍼런스-2" xfId="7205"/>
    <cellStyle name="식_가평재활용선별장-4.9_소프트웨어진흥원-스토리텔링 컨퍼런스(담당요청)_소프트웨어진흥원-스토리텔링 컨퍼런스-2_8호선 역구내 및 차내광고(0607)" xfId="7206"/>
    <cellStyle name="식_가평재활용선별장-4.9_소프트웨어진흥원-스토리텔링 컨퍼런스(담당요청)_일산구청-자유로청소" xfId="7207"/>
    <cellStyle name="식_가평재활용선별장-4.9_소프트웨어진흥원-스토리텔링 컨퍼런스(담당요청)_일산구청-자유로청소_8호선 역구내 및 차내광고(0607)" xfId="7208"/>
    <cellStyle name="식_가평재활용선별장-4.9_소프트웨어진흥원-스토리텔링 컨퍼런스(담당요청)_직종별노임" xfId="7209"/>
    <cellStyle name="식_가평재활용선별장-4.9_소프트웨어진흥원-스토리텔링 컨퍼런스(담당요청)_직종별노임_8호선 역구내 및 차내광고(0607)" xfId="7210"/>
    <cellStyle name="식_가평재활용선별장-4.9_소프트웨어진흥원-스토리텔링 컨퍼런스-1차제출수정" xfId="7211"/>
    <cellStyle name="식_가평재활용선별장-4.9_소프트웨어진흥원-스토리텔링 컨퍼런스-1차제출수정_3043 일산구청-노면청소차" xfId="7212"/>
    <cellStyle name="식_가평재활용선별장-4.9_소프트웨어진흥원-스토리텔링 컨퍼런스-1차제출수정_3043 일산구청-노면청소차_8호선 역구내 및 차내광고(0607)" xfId="7213"/>
    <cellStyle name="식_가평재활용선별장-4.9_소프트웨어진흥원-스토리텔링 컨퍼런스-1차제출수정_8호선 역구내 및 차내광고(0607)" xfId="7214"/>
    <cellStyle name="식_가평재활용선별장-4.9_소프트웨어진흥원-스토리텔링 컨퍼런스-1차제출수정_개요" xfId="7215"/>
    <cellStyle name="식_가평재활용선별장-4.9_소프트웨어진흥원-스토리텔링 컨퍼런스-1차제출수정_복사본 보험료" xfId="7216"/>
    <cellStyle name="식_가평재활용선별장-4.9_소프트웨어진흥원-스토리텔링 컨퍼런스-1차제출수정_복사본 보험료_8호선 역구내 및 차내광고(0607)" xfId="7217"/>
    <cellStyle name="식_가평재활용선별장-4.9_소프트웨어진흥원-스토리텔링 컨퍼런스-1차제출수정_소프트웨어진흥원-스토리텔링 컨퍼런스-2" xfId="7218"/>
    <cellStyle name="식_가평재활용선별장-4.9_소프트웨어진흥원-스토리텔링 컨퍼런스-1차제출수정_소프트웨어진흥원-스토리텔링 컨퍼런스-2_8호선 역구내 및 차내광고(0607)" xfId="7219"/>
    <cellStyle name="식_가평재활용선별장-4.9_소프트웨어진흥원-스토리텔링 컨퍼런스-1차제출수정_일산구청-자유로청소" xfId="7220"/>
    <cellStyle name="식_가평재활용선별장-4.9_소프트웨어진흥원-스토리텔링 컨퍼런스-1차제출수정_일산구청-자유로청소_8호선 역구내 및 차내광고(0607)" xfId="7221"/>
    <cellStyle name="식_가평재활용선별장-4.9_소프트웨어진흥원-스토리텔링 컨퍼런스-1차제출수정_직종별노임" xfId="7222"/>
    <cellStyle name="식_가평재활용선별장-4.9_소프트웨어진흥원-스토리텔링 컨퍼런스-1차제출수정_직종별노임_8호선 역구내 및 차내광고(0607)" xfId="7223"/>
    <cellStyle name="식_가평재활용선별장-4.9_제1장_제3장까지" xfId="7224"/>
    <cellStyle name="식_계약내역서(제출용)" xfId="7238"/>
    <cellStyle name="식_민성조경-조합놀이대 28종(최종)" xfId="7239"/>
    <cellStyle name="식_민성조경-조합놀이대 28종(최종)_3043 일산구청-노면청소차" xfId="7240"/>
    <cellStyle name="식_민성조경-조합놀이대 28종(최종)_3043 일산구청-노면청소차_8호선 역구내 및 차내광고(0607)" xfId="7241"/>
    <cellStyle name="식_민성조경-조합놀이대 28종(최종)_8호선 역구내 및 차내광고(0607)" xfId="7242"/>
    <cellStyle name="식_민성조경-조합놀이대 28종(최종)_개요" xfId="7243"/>
    <cellStyle name="식_민성조경-조합놀이대 28종(최종)_복사본 보험료" xfId="7244"/>
    <cellStyle name="식_민성조경-조합놀이대 28종(최종)_복사본 보험료_8호선 역구내 및 차내광고(0607)" xfId="7245"/>
    <cellStyle name="식_민성조경-조합놀이대 28종(최종)_소프트웨어진흥원-스토리텔링 컨퍼런스-2" xfId="7246"/>
    <cellStyle name="식_민성조경-조합놀이대 28종(최종)_소프트웨어진흥원-스토리텔링 컨퍼런스-2_8호선 역구내 및 차내광고(0607)" xfId="7247"/>
    <cellStyle name="식_민성조경-조합놀이대 28종(최종)_일산구청-자유로청소" xfId="7248"/>
    <cellStyle name="식_민성조경-조합놀이대 28종(최종)_일산구청-자유로청소_8호선 역구내 및 차내광고(0607)" xfId="7249"/>
    <cellStyle name="식_민성조경-조합놀이대 28종(최종)_직종별노임" xfId="7250"/>
    <cellStyle name="식_민성조경-조합놀이대 28종(최종)_직종별노임_8호선 역구내 및 차내광고(0607)" xfId="7251"/>
    <cellStyle name="식_변경내역서(특고이설)산출" xfId="7252"/>
    <cellStyle name="식_변경내역서산출" xfId="7253"/>
    <cellStyle name="식_붙임6" xfId="7254"/>
    <cellStyle name="식_붙임6_1차 본협상자료(0830)" xfId="7255"/>
    <cellStyle name="식_붙임6_1차 본협상자료(0830)_1함대 특고이설내역서" xfId="7256"/>
    <cellStyle name="식_붙임6_1차 본협상자료(0830)_8호선 역구내 및 차내광고(0607)" xfId="7257"/>
    <cellStyle name="식_붙임6_1차 본협상자료(0830)_Book1" xfId="7360"/>
    <cellStyle name="식_붙임6_1차 본협상자료(0830)_Book1_3043 일산구청-노면청소차" xfId="7361"/>
    <cellStyle name="식_붙임6_1차 본협상자료(0830)_Book1_3043 일산구청-노면청소차_8호선 역구내 및 차내광고(0607)" xfId="7362"/>
    <cellStyle name="식_붙임6_1차 본협상자료(0830)_Book1_8호선 역구내 및 차내광고(0607)" xfId="7363"/>
    <cellStyle name="식_붙임6_1차 본협상자료(0830)_Book1_개요" xfId="7364"/>
    <cellStyle name="식_붙임6_1차 본협상자료(0830)_Book1_복사본 보험료" xfId="7365"/>
    <cellStyle name="식_붙임6_1차 본협상자료(0830)_Book1_복사본 보험료_8호선 역구내 및 차내광고(0607)" xfId="7366"/>
    <cellStyle name="식_붙임6_1차 본협상자료(0830)_Book1_소프트웨어진흥원-스토리텔링 컨퍼런스-2" xfId="7367"/>
    <cellStyle name="식_붙임6_1차 본협상자료(0830)_Book1_소프트웨어진흥원-스토리텔링 컨퍼런스-2_8호선 역구내 및 차내광고(0607)" xfId="7368"/>
    <cellStyle name="식_붙임6_1차 본협상자료(0830)_Book1_일산구청-자유로청소" xfId="7369"/>
    <cellStyle name="식_붙임6_1차 본협상자료(0830)_Book1_일산구청-자유로청소_8호선 역구내 및 차내광고(0607)" xfId="7370"/>
    <cellStyle name="식_붙임6_1차 본협상자료(0830)_Book1_직종별노임" xfId="7371"/>
    <cellStyle name="식_붙임6_1차 본협상자료(0830)_Book1_직종별노임_8호선 역구내 및 차내광고(0607)" xfId="7372"/>
    <cellStyle name="식_붙임6_1차 본협상자료(0830)_가평재활용선별장-4.9" xfId="7258"/>
    <cellStyle name="식_붙임6_1차 본협상자료(0830)_가평재활용선별장-4.9_1함대 특고이설내역서" xfId="7259"/>
    <cellStyle name="식_붙임6_1차 본협상자료(0830)_가평재활용선별장-4.9_8호선 역구내 및 차내광고(0607)" xfId="7260"/>
    <cellStyle name="식_붙임6_1차 본협상자료(0830)_가평재활용선별장-4.9_Book1" xfId="7304"/>
    <cellStyle name="식_붙임6_1차 본협상자료(0830)_가평재활용선별장-4.9_Book1_3043 일산구청-노면청소차" xfId="7305"/>
    <cellStyle name="식_붙임6_1차 본협상자료(0830)_가평재활용선별장-4.9_Book1_3043 일산구청-노면청소차_8호선 역구내 및 차내광고(0607)" xfId="7306"/>
    <cellStyle name="식_붙임6_1차 본협상자료(0830)_가평재활용선별장-4.9_Book1_8호선 역구내 및 차내광고(0607)" xfId="7307"/>
    <cellStyle name="식_붙임6_1차 본협상자료(0830)_가평재활용선별장-4.9_Book1_개요" xfId="7308"/>
    <cellStyle name="식_붙임6_1차 본협상자료(0830)_가평재활용선별장-4.9_Book1_복사본 보험료" xfId="7309"/>
    <cellStyle name="식_붙임6_1차 본협상자료(0830)_가평재활용선별장-4.9_Book1_복사본 보험료_8호선 역구내 및 차내광고(0607)" xfId="7310"/>
    <cellStyle name="식_붙임6_1차 본협상자료(0830)_가평재활용선별장-4.9_Book1_소프트웨어진흥원-스토리텔링 컨퍼런스-2" xfId="7311"/>
    <cellStyle name="식_붙임6_1차 본협상자료(0830)_가평재활용선별장-4.9_Book1_소프트웨어진흥원-스토리텔링 컨퍼런스-2_8호선 역구내 및 차내광고(0607)" xfId="7312"/>
    <cellStyle name="식_붙임6_1차 본협상자료(0830)_가평재활용선별장-4.9_Book1_일산구청-자유로청소" xfId="7313"/>
    <cellStyle name="식_붙임6_1차 본협상자료(0830)_가평재활용선별장-4.9_Book1_일산구청-자유로청소_8호선 역구내 및 차내광고(0607)" xfId="7314"/>
    <cellStyle name="식_붙임6_1차 본협상자료(0830)_가평재활용선별장-4.9_Book1_직종별노임" xfId="7315"/>
    <cellStyle name="식_붙임6_1차 본협상자료(0830)_가평재활용선별장-4.9_Book1_직종별노임_8호선 역구내 및 차내광고(0607)" xfId="7316"/>
    <cellStyle name="식_붙임6_1차 본협상자료(0830)_가평재활용선별장-4.9_계약내역서(제출용)" xfId="7261"/>
    <cellStyle name="식_붙임6_1차 본협상자료(0830)_가평재활용선별장-4.9_민성조경-조합놀이대 28종(최종)" xfId="7262"/>
    <cellStyle name="식_붙임6_1차 본협상자료(0830)_가평재활용선별장-4.9_민성조경-조합놀이대 28종(최종)_3043 일산구청-노면청소차" xfId="7263"/>
    <cellStyle name="식_붙임6_1차 본협상자료(0830)_가평재활용선별장-4.9_민성조경-조합놀이대 28종(최종)_3043 일산구청-노면청소차_8호선 역구내 및 차내광고(0607)" xfId="7264"/>
    <cellStyle name="식_붙임6_1차 본협상자료(0830)_가평재활용선별장-4.9_민성조경-조합놀이대 28종(최종)_8호선 역구내 및 차내광고(0607)" xfId="7265"/>
    <cellStyle name="식_붙임6_1차 본협상자료(0830)_가평재활용선별장-4.9_민성조경-조합놀이대 28종(최종)_개요" xfId="7266"/>
    <cellStyle name="식_붙임6_1차 본협상자료(0830)_가평재활용선별장-4.9_민성조경-조합놀이대 28종(최종)_복사본 보험료" xfId="7267"/>
    <cellStyle name="식_붙임6_1차 본협상자료(0830)_가평재활용선별장-4.9_민성조경-조합놀이대 28종(최종)_복사본 보험료_8호선 역구내 및 차내광고(0607)" xfId="7268"/>
    <cellStyle name="식_붙임6_1차 본협상자료(0830)_가평재활용선별장-4.9_민성조경-조합놀이대 28종(최종)_소프트웨어진흥원-스토리텔링 컨퍼런스-2" xfId="7269"/>
    <cellStyle name="식_붙임6_1차 본협상자료(0830)_가평재활용선별장-4.9_민성조경-조합놀이대 28종(최종)_소프트웨어진흥원-스토리텔링 컨퍼런스-2_8호선 역구내 및 차내광고(0607)" xfId="7270"/>
    <cellStyle name="식_붙임6_1차 본협상자료(0830)_가평재활용선별장-4.9_민성조경-조합놀이대 28종(최종)_일산구청-자유로청소" xfId="7271"/>
    <cellStyle name="식_붙임6_1차 본협상자료(0830)_가평재활용선별장-4.9_민성조경-조합놀이대 28종(최종)_일산구청-자유로청소_8호선 역구내 및 차내광고(0607)" xfId="7272"/>
    <cellStyle name="식_붙임6_1차 본협상자료(0830)_가평재활용선별장-4.9_민성조경-조합놀이대 28종(최종)_직종별노임" xfId="7273"/>
    <cellStyle name="식_붙임6_1차 본협상자료(0830)_가평재활용선별장-4.9_민성조경-조합놀이대 28종(최종)_직종별노임_8호선 역구내 및 차내광고(0607)" xfId="7274"/>
    <cellStyle name="식_붙임6_1차 본협상자료(0830)_가평재활용선별장-4.9_변경내역서(특고이설)산출" xfId="7275"/>
    <cellStyle name="식_붙임6_1차 본협상자료(0830)_가평재활용선별장-4.9_변경내역서산출" xfId="7276"/>
    <cellStyle name="식_붙임6_1차 본협상자료(0830)_가평재활용선별장-4.9_소프트웨어진흥원-스토리텔링 컨퍼런스(담당요청)" xfId="7277"/>
    <cellStyle name="식_붙임6_1차 본협상자료(0830)_가평재활용선별장-4.9_소프트웨어진흥원-스토리텔링 컨퍼런스(담당요청)_3043 일산구청-노면청소차" xfId="7278"/>
    <cellStyle name="식_붙임6_1차 본협상자료(0830)_가평재활용선별장-4.9_소프트웨어진흥원-스토리텔링 컨퍼런스(담당요청)_3043 일산구청-노면청소차_8호선 역구내 및 차내광고(0607)" xfId="7279"/>
    <cellStyle name="식_붙임6_1차 본협상자료(0830)_가평재활용선별장-4.9_소프트웨어진흥원-스토리텔링 컨퍼런스(담당요청)_8호선 역구내 및 차내광고(0607)" xfId="7280"/>
    <cellStyle name="식_붙임6_1차 본협상자료(0830)_가평재활용선별장-4.9_소프트웨어진흥원-스토리텔링 컨퍼런스(담당요청)_개요" xfId="7281"/>
    <cellStyle name="식_붙임6_1차 본협상자료(0830)_가평재활용선별장-4.9_소프트웨어진흥원-스토리텔링 컨퍼런스(담당요청)_복사본 보험료" xfId="7282"/>
    <cellStyle name="식_붙임6_1차 본협상자료(0830)_가평재활용선별장-4.9_소프트웨어진흥원-스토리텔링 컨퍼런스(담당요청)_복사본 보험료_8호선 역구내 및 차내광고(0607)" xfId="7283"/>
    <cellStyle name="식_붙임6_1차 본협상자료(0830)_가평재활용선별장-4.9_소프트웨어진흥원-스토리텔링 컨퍼런스(담당요청)_소프트웨어진흥원-스토리텔링 컨퍼런스-2" xfId="7284"/>
    <cellStyle name="식_붙임6_1차 본협상자료(0830)_가평재활용선별장-4.9_소프트웨어진흥원-스토리텔링 컨퍼런스(담당요청)_소프트웨어진흥원-스토리텔링 컨퍼런스-2_8호선 역구내 및 차내광고(0607)" xfId="7285"/>
    <cellStyle name="식_붙임6_1차 본협상자료(0830)_가평재활용선별장-4.9_소프트웨어진흥원-스토리텔링 컨퍼런스(담당요청)_일산구청-자유로청소" xfId="7286"/>
    <cellStyle name="식_붙임6_1차 본협상자료(0830)_가평재활용선별장-4.9_소프트웨어진흥원-스토리텔링 컨퍼런스(담당요청)_일산구청-자유로청소_8호선 역구내 및 차내광고(0607)" xfId="7287"/>
    <cellStyle name="식_붙임6_1차 본협상자료(0830)_가평재활용선별장-4.9_소프트웨어진흥원-스토리텔링 컨퍼런스(담당요청)_직종별노임" xfId="7288"/>
    <cellStyle name="식_붙임6_1차 본협상자료(0830)_가평재활용선별장-4.9_소프트웨어진흥원-스토리텔링 컨퍼런스(담당요청)_직종별노임_8호선 역구내 및 차내광고(0607)" xfId="7289"/>
    <cellStyle name="식_붙임6_1차 본협상자료(0830)_가평재활용선별장-4.9_소프트웨어진흥원-스토리텔링 컨퍼런스-1차제출수정" xfId="7290"/>
    <cellStyle name="식_붙임6_1차 본협상자료(0830)_가평재활용선별장-4.9_소프트웨어진흥원-스토리텔링 컨퍼런스-1차제출수정_3043 일산구청-노면청소차" xfId="7291"/>
    <cellStyle name="식_붙임6_1차 본협상자료(0830)_가평재활용선별장-4.9_소프트웨어진흥원-스토리텔링 컨퍼런스-1차제출수정_3043 일산구청-노면청소차_8호선 역구내 및 차내광고(0607)" xfId="7292"/>
    <cellStyle name="식_붙임6_1차 본협상자료(0830)_가평재활용선별장-4.9_소프트웨어진흥원-스토리텔링 컨퍼런스-1차제출수정_8호선 역구내 및 차내광고(0607)" xfId="7293"/>
    <cellStyle name="식_붙임6_1차 본협상자료(0830)_가평재활용선별장-4.9_소프트웨어진흥원-스토리텔링 컨퍼런스-1차제출수정_개요" xfId="7294"/>
    <cellStyle name="식_붙임6_1차 본협상자료(0830)_가평재활용선별장-4.9_소프트웨어진흥원-스토리텔링 컨퍼런스-1차제출수정_복사본 보험료" xfId="7295"/>
    <cellStyle name="식_붙임6_1차 본협상자료(0830)_가평재활용선별장-4.9_소프트웨어진흥원-스토리텔링 컨퍼런스-1차제출수정_복사본 보험료_8호선 역구내 및 차내광고(0607)" xfId="7296"/>
    <cellStyle name="식_붙임6_1차 본협상자료(0830)_가평재활용선별장-4.9_소프트웨어진흥원-스토리텔링 컨퍼런스-1차제출수정_소프트웨어진흥원-스토리텔링 컨퍼런스-2" xfId="7297"/>
    <cellStyle name="식_붙임6_1차 본협상자료(0830)_가평재활용선별장-4.9_소프트웨어진흥원-스토리텔링 컨퍼런스-1차제출수정_소프트웨어진흥원-스토리텔링 컨퍼런스-2_8호선 역구내 및 차내광고(0607)" xfId="7298"/>
    <cellStyle name="식_붙임6_1차 본협상자료(0830)_가평재활용선별장-4.9_소프트웨어진흥원-스토리텔링 컨퍼런스-1차제출수정_일산구청-자유로청소" xfId="7299"/>
    <cellStyle name="식_붙임6_1차 본협상자료(0830)_가평재활용선별장-4.9_소프트웨어진흥원-스토리텔링 컨퍼런스-1차제출수정_일산구청-자유로청소_8호선 역구내 및 차내광고(0607)" xfId="7300"/>
    <cellStyle name="식_붙임6_1차 본협상자료(0830)_가평재활용선별장-4.9_소프트웨어진흥원-스토리텔링 컨퍼런스-1차제출수정_직종별노임" xfId="7301"/>
    <cellStyle name="식_붙임6_1차 본협상자료(0830)_가평재활용선별장-4.9_소프트웨어진흥원-스토리텔링 컨퍼런스-1차제출수정_직종별노임_8호선 역구내 및 차내광고(0607)" xfId="7302"/>
    <cellStyle name="식_붙임6_1차 본협상자료(0830)_가평재활용선별장-4.9_제1장_제3장까지" xfId="7303"/>
    <cellStyle name="식_붙임6_1차 본협상자료(0830)_계약내역서(제출용)" xfId="7317"/>
    <cellStyle name="식_붙임6_1차 본협상자료(0830)_민성조경-조합놀이대 28종(최종)" xfId="7318"/>
    <cellStyle name="식_붙임6_1차 본협상자료(0830)_민성조경-조합놀이대 28종(최종)_3043 일산구청-노면청소차" xfId="7319"/>
    <cellStyle name="식_붙임6_1차 본협상자료(0830)_민성조경-조합놀이대 28종(최종)_3043 일산구청-노면청소차_8호선 역구내 및 차내광고(0607)" xfId="7320"/>
    <cellStyle name="식_붙임6_1차 본협상자료(0830)_민성조경-조합놀이대 28종(최종)_8호선 역구내 및 차내광고(0607)" xfId="7321"/>
    <cellStyle name="식_붙임6_1차 본협상자료(0830)_민성조경-조합놀이대 28종(최종)_개요" xfId="7322"/>
    <cellStyle name="식_붙임6_1차 본협상자료(0830)_민성조경-조합놀이대 28종(최종)_복사본 보험료" xfId="7323"/>
    <cellStyle name="식_붙임6_1차 본협상자료(0830)_민성조경-조합놀이대 28종(최종)_복사본 보험료_8호선 역구내 및 차내광고(0607)" xfId="7324"/>
    <cellStyle name="식_붙임6_1차 본협상자료(0830)_민성조경-조합놀이대 28종(최종)_소프트웨어진흥원-스토리텔링 컨퍼런스-2" xfId="7325"/>
    <cellStyle name="식_붙임6_1차 본협상자료(0830)_민성조경-조합놀이대 28종(최종)_소프트웨어진흥원-스토리텔링 컨퍼런스-2_8호선 역구내 및 차내광고(0607)" xfId="7326"/>
    <cellStyle name="식_붙임6_1차 본협상자료(0830)_민성조경-조합놀이대 28종(최종)_일산구청-자유로청소" xfId="7327"/>
    <cellStyle name="식_붙임6_1차 본협상자료(0830)_민성조경-조합놀이대 28종(최종)_일산구청-자유로청소_8호선 역구내 및 차내광고(0607)" xfId="7328"/>
    <cellStyle name="식_붙임6_1차 본협상자료(0830)_민성조경-조합놀이대 28종(최종)_직종별노임" xfId="7329"/>
    <cellStyle name="식_붙임6_1차 본협상자료(0830)_민성조경-조합놀이대 28종(최종)_직종별노임_8호선 역구내 및 차내광고(0607)" xfId="7330"/>
    <cellStyle name="식_붙임6_1차 본협상자료(0830)_변경내역서(특고이설)산출" xfId="7331"/>
    <cellStyle name="식_붙임6_1차 본협상자료(0830)_변경내역서산출" xfId="7332"/>
    <cellStyle name="식_붙임6_1차 본협상자료(0830)_소프트웨어진흥원-스토리텔링 컨퍼런스(담당요청)" xfId="7333"/>
    <cellStyle name="식_붙임6_1차 본협상자료(0830)_소프트웨어진흥원-스토리텔링 컨퍼런스(담당요청)_3043 일산구청-노면청소차" xfId="7334"/>
    <cellStyle name="식_붙임6_1차 본협상자료(0830)_소프트웨어진흥원-스토리텔링 컨퍼런스(담당요청)_3043 일산구청-노면청소차_8호선 역구내 및 차내광고(0607)" xfId="7335"/>
    <cellStyle name="식_붙임6_1차 본협상자료(0830)_소프트웨어진흥원-스토리텔링 컨퍼런스(담당요청)_8호선 역구내 및 차내광고(0607)" xfId="7336"/>
    <cellStyle name="식_붙임6_1차 본협상자료(0830)_소프트웨어진흥원-스토리텔링 컨퍼런스(담당요청)_개요" xfId="7337"/>
    <cellStyle name="식_붙임6_1차 본협상자료(0830)_소프트웨어진흥원-스토리텔링 컨퍼런스(담당요청)_복사본 보험료" xfId="7338"/>
    <cellStyle name="식_붙임6_1차 본협상자료(0830)_소프트웨어진흥원-스토리텔링 컨퍼런스(담당요청)_복사본 보험료_8호선 역구내 및 차내광고(0607)" xfId="7339"/>
    <cellStyle name="식_붙임6_1차 본협상자료(0830)_소프트웨어진흥원-스토리텔링 컨퍼런스(담당요청)_소프트웨어진흥원-스토리텔링 컨퍼런스-2" xfId="7340"/>
    <cellStyle name="식_붙임6_1차 본협상자료(0830)_소프트웨어진흥원-스토리텔링 컨퍼런스(담당요청)_소프트웨어진흥원-스토리텔링 컨퍼런스-2_8호선 역구내 및 차내광고(0607)" xfId="7341"/>
    <cellStyle name="식_붙임6_1차 본협상자료(0830)_소프트웨어진흥원-스토리텔링 컨퍼런스(담당요청)_일산구청-자유로청소" xfId="7342"/>
    <cellStyle name="식_붙임6_1차 본협상자료(0830)_소프트웨어진흥원-스토리텔링 컨퍼런스(담당요청)_일산구청-자유로청소_8호선 역구내 및 차내광고(0607)" xfId="7343"/>
    <cellStyle name="식_붙임6_1차 본협상자료(0830)_소프트웨어진흥원-스토리텔링 컨퍼런스(담당요청)_직종별노임" xfId="7344"/>
    <cellStyle name="식_붙임6_1차 본협상자료(0830)_소프트웨어진흥원-스토리텔링 컨퍼런스(담당요청)_직종별노임_8호선 역구내 및 차내광고(0607)" xfId="7345"/>
    <cellStyle name="식_붙임6_1차 본협상자료(0830)_소프트웨어진흥원-스토리텔링 컨퍼런스-1차제출수정" xfId="7346"/>
    <cellStyle name="식_붙임6_1차 본협상자료(0830)_소프트웨어진흥원-스토리텔링 컨퍼런스-1차제출수정_3043 일산구청-노면청소차" xfId="7347"/>
    <cellStyle name="식_붙임6_1차 본협상자료(0830)_소프트웨어진흥원-스토리텔링 컨퍼런스-1차제출수정_3043 일산구청-노면청소차_8호선 역구내 및 차내광고(0607)" xfId="7348"/>
    <cellStyle name="식_붙임6_1차 본협상자료(0830)_소프트웨어진흥원-스토리텔링 컨퍼런스-1차제출수정_8호선 역구내 및 차내광고(0607)" xfId="7349"/>
    <cellStyle name="식_붙임6_1차 본협상자료(0830)_소프트웨어진흥원-스토리텔링 컨퍼런스-1차제출수정_개요" xfId="7350"/>
    <cellStyle name="식_붙임6_1차 본협상자료(0830)_소프트웨어진흥원-스토리텔링 컨퍼런스-1차제출수정_복사본 보험료" xfId="7351"/>
    <cellStyle name="식_붙임6_1차 본협상자료(0830)_소프트웨어진흥원-스토리텔링 컨퍼런스-1차제출수정_복사본 보험료_8호선 역구내 및 차내광고(0607)" xfId="7352"/>
    <cellStyle name="식_붙임6_1차 본협상자료(0830)_소프트웨어진흥원-스토리텔링 컨퍼런스-1차제출수정_소프트웨어진흥원-스토리텔링 컨퍼런스-2" xfId="7353"/>
    <cellStyle name="식_붙임6_1차 본협상자료(0830)_소프트웨어진흥원-스토리텔링 컨퍼런스-1차제출수정_소프트웨어진흥원-스토리텔링 컨퍼런스-2_8호선 역구내 및 차내광고(0607)" xfId="7354"/>
    <cellStyle name="식_붙임6_1차 본협상자료(0830)_소프트웨어진흥원-스토리텔링 컨퍼런스-1차제출수정_일산구청-자유로청소" xfId="7355"/>
    <cellStyle name="식_붙임6_1차 본협상자료(0830)_소프트웨어진흥원-스토리텔링 컨퍼런스-1차제출수정_일산구청-자유로청소_8호선 역구내 및 차내광고(0607)" xfId="7356"/>
    <cellStyle name="식_붙임6_1차 본협상자료(0830)_소프트웨어진흥원-스토리텔링 컨퍼런스-1차제출수정_직종별노임" xfId="7357"/>
    <cellStyle name="식_붙임6_1차 본협상자료(0830)_소프트웨어진흥원-스토리텔링 컨퍼런스-1차제출수정_직종별노임_8호선 역구내 및 차내광고(0607)" xfId="7358"/>
    <cellStyle name="식_붙임6_1차 본협상자료(0830)_제1장_제3장까지" xfId="7359"/>
    <cellStyle name="식_붙임6_1함대 특고이설내역서" xfId="7373"/>
    <cellStyle name="식_붙임6_8호선 역구내 및 차내광고(0607)" xfId="7374"/>
    <cellStyle name="식_붙임6_Book1" xfId="7477"/>
    <cellStyle name="식_붙임6_Book1_3043 일산구청-노면청소차" xfId="7478"/>
    <cellStyle name="식_붙임6_Book1_3043 일산구청-노면청소차_8호선 역구내 및 차내광고(0607)" xfId="7479"/>
    <cellStyle name="식_붙임6_Book1_8호선 역구내 및 차내광고(0607)" xfId="7480"/>
    <cellStyle name="식_붙임6_Book1_개요" xfId="7481"/>
    <cellStyle name="식_붙임6_Book1_복사본 보험료" xfId="7482"/>
    <cellStyle name="식_붙임6_Book1_복사본 보험료_8호선 역구내 및 차내광고(0607)" xfId="7483"/>
    <cellStyle name="식_붙임6_Book1_소프트웨어진흥원-스토리텔링 컨퍼런스-2" xfId="7484"/>
    <cellStyle name="식_붙임6_Book1_소프트웨어진흥원-스토리텔링 컨퍼런스-2_8호선 역구내 및 차내광고(0607)" xfId="7485"/>
    <cellStyle name="식_붙임6_Book1_일산구청-자유로청소" xfId="7486"/>
    <cellStyle name="식_붙임6_Book1_일산구청-자유로청소_8호선 역구내 및 차내광고(0607)" xfId="7487"/>
    <cellStyle name="식_붙임6_Book1_직종별노임" xfId="7488"/>
    <cellStyle name="식_붙임6_Book1_직종별노임_8호선 역구내 및 차내광고(0607)" xfId="7489"/>
    <cellStyle name="식_붙임6_가평재활용선별장-4.9" xfId="7375"/>
    <cellStyle name="식_붙임6_가평재활용선별장-4.9_1함대 특고이설내역서" xfId="7376"/>
    <cellStyle name="식_붙임6_가평재활용선별장-4.9_8호선 역구내 및 차내광고(0607)" xfId="7377"/>
    <cellStyle name="식_붙임6_가평재활용선별장-4.9_Book1" xfId="7421"/>
    <cellStyle name="식_붙임6_가평재활용선별장-4.9_Book1_3043 일산구청-노면청소차" xfId="7422"/>
    <cellStyle name="식_붙임6_가평재활용선별장-4.9_Book1_3043 일산구청-노면청소차_8호선 역구내 및 차내광고(0607)" xfId="7423"/>
    <cellStyle name="식_붙임6_가평재활용선별장-4.9_Book1_8호선 역구내 및 차내광고(0607)" xfId="7424"/>
    <cellStyle name="식_붙임6_가평재활용선별장-4.9_Book1_개요" xfId="7425"/>
    <cellStyle name="식_붙임6_가평재활용선별장-4.9_Book1_복사본 보험료" xfId="7426"/>
    <cellStyle name="식_붙임6_가평재활용선별장-4.9_Book1_복사본 보험료_8호선 역구내 및 차내광고(0607)" xfId="7427"/>
    <cellStyle name="식_붙임6_가평재활용선별장-4.9_Book1_소프트웨어진흥원-스토리텔링 컨퍼런스-2" xfId="7428"/>
    <cellStyle name="식_붙임6_가평재활용선별장-4.9_Book1_소프트웨어진흥원-스토리텔링 컨퍼런스-2_8호선 역구내 및 차내광고(0607)" xfId="7429"/>
    <cellStyle name="식_붙임6_가평재활용선별장-4.9_Book1_일산구청-자유로청소" xfId="7430"/>
    <cellStyle name="식_붙임6_가평재활용선별장-4.9_Book1_일산구청-자유로청소_8호선 역구내 및 차내광고(0607)" xfId="7431"/>
    <cellStyle name="식_붙임6_가평재활용선별장-4.9_Book1_직종별노임" xfId="7432"/>
    <cellStyle name="식_붙임6_가평재활용선별장-4.9_Book1_직종별노임_8호선 역구내 및 차내광고(0607)" xfId="7433"/>
    <cellStyle name="식_붙임6_가평재활용선별장-4.9_계약내역서(제출용)" xfId="7378"/>
    <cellStyle name="식_붙임6_가평재활용선별장-4.9_민성조경-조합놀이대 28종(최종)" xfId="7379"/>
    <cellStyle name="식_붙임6_가평재활용선별장-4.9_민성조경-조합놀이대 28종(최종)_3043 일산구청-노면청소차" xfId="7380"/>
    <cellStyle name="식_붙임6_가평재활용선별장-4.9_민성조경-조합놀이대 28종(최종)_3043 일산구청-노면청소차_8호선 역구내 및 차내광고(0607)" xfId="7381"/>
    <cellStyle name="식_붙임6_가평재활용선별장-4.9_민성조경-조합놀이대 28종(최종)_8호선 역구내 및 차내광고(0607)" xfId="7382"/>
    <cellStyle name="식_붙임6_가평재활용선별장-4.9_민성조경-조합놀이대 28종(최종)_개요" xfId="7383"/>
    <cellStyle name="식_붙임6_가평재활용선별장-4.9_민성조경-조합놀이대 28종(최종)_복사본 보험료" xfId="7384"/>
    <cellStyle name="식_붙임6_가평재활용선별장-4.9_민성조경-조합놀이대 28종(최종)_복사본 보험료_8호선 역구내 및 차내광고(0607)" xfId="7385"/>
    <cellStyle name="식_붙임6_가평재활용선별장-4.9_민성조경-조합놀이대 28종(최종)_소프트웨어진흥원-스토리텔링 컨퍼런스-2" xfId="7386"/>
    <cellStyle name="식_붙임6_가평재활용선별장-4.9_민성조경-조합놀이대 28종(최종)_소프트웨어진흥원-스토리텔링 컨퍼런스-2_8호선 역구내 및 차내광고(0607)" xfId="7387"/>
    <cellStyle name="식_붙임6_가평재활용선별장-4.9_민성조경-조합놀이대 28종(최종)_일산구청-자유로청소" xfId="7388"/>
    <cellStyle name="식_붙임6_가평재활용선별장-4.9_민성조경-조합놀이대 28종(최종)_일산구청-자유로청소_8호선 역구내 및 차내광고(0607)" xfId="7389"/>
    <cellStyle name="식_붙임6_가평재활용선별장-4.9_민성조경-조합놀이대 28종(최종)_직종별노임" xfId="7390"/>
    <cellStyle name="식_붙임6_가평재활용선별장-4.9_민성조경-조합놀이대 28종(최종)_직종별노임_8호선 역구내 및 차내광고(0607)" xfId="7391"/>
    <cellStyle name="식_붙임6_가평재활용선별장-4.9_변경내역서(특고이설)산출" xfId="7392"/>
    <cellStyle name="식_붙임6_가평재활용선별장-4.9_변경내역서산출" xfId="7393"/>
    <cellStyle name="식_붙임6_가평재활용선별장-4.9_소프트웨어진흥원-스토리텔링 컨퍼런스(담당요청)" xfId="7394"/>
    <cellStyle name="식_붙임6_가평재활용선별장-4.9_소프트웨어진흥원-스토리텔링 컨퍼런스(담당요청)_3043 일산구청-노면청소차" xfId="7395"/>
    <cellStyle name="식_붙임6_가평재활용선별장-4.9_소프트웨어진흥원-스토리텔링 컨퍼런스(담당요청)_3043 일산구청-노면청소차_8호선 역구내 및 차내광고(0607)" xfId="7396"/>
    <cellStyle name="식_붙임6_가평재활용선별장-4.9_소프트웨어진흥원-스토리텔링 컨퍼런스(담당요청)_8호선 역구내 및 차내광고(0607)" xfId="7397"/>
    <cellStyle name="식_붙임6_가평재활용선별장-4.9_소프트웨어진흥원-스토리텔링 컨퍼런스(담당요청)_개요" xfId="7398"/>
    <cellStyle name="식_붙임6_가평재활용선별장-4.9_소프트웨어진흥원-스토리텔링 컨퍼런스(담당요청)_복사본 보험료" xfId="7399"/>
    <cellStyle name="식_붙임6_가평재활용선별장-4.9_소프트웨어진흥원-스토리텔링 컨퍼런스(담당요청)_복사본 보험료_8호선 역구내 및 차내광고(0607)" xfId="7400"/>
    <cellStyle name="식_붙임6_가평재활용선별장-4.9_소프트웨어진흥원-스토리텔링 컨퍼런스(담당요청)_소프트웨어진흥원-스토리텔링 컨퍼런스-2" xfId="7401"/>
    <cellStyle name="식_붙임6_가평재활용선별장-4.9_소프트웨어진흥원-스토리텔링 컨퍼런스(담당요청)_소프트웨어진흥원-스토리텔링 컨퍼런스-2_8호선 역구내 및 차내광고(0607)" xfId="7402"/>
    <cellStyle name="식_붙임6_가평재활용선별장-4.9_소프트웨어진흥원-스토리텔링 컨퍼런스(담당요청)_일산구청-자유로청소" xfId="7403"/>
    <cellStyle name="식_붙임6_가평재활용선별장-4.9_소프트웨어진흥원-스토리텔링 컨퍼런스(담당요청)_일산구청-자유로청소_8호선 역구내 및 차내광고(0607)" xfId="7404"/>
    <cellStyle name="식_붙임6_가평재활용선별장-4.9_소프트웨어진흥원-스토리텔링 컨퍼런스(담당요청)_직종별노임" xfId="7405"/>
    <cellStyle name="식_붙임6_가평재활용선별장-4.9_소프트웨어진흥원-스토리텔링 컨퍼런스(담당요청)_직종별노임_8호선 역구내 및 차내광고(0607)" xfId="7406"/>
    <cellStyle name="식_붙임6_가평재활용선별장-4.9_소프트웨어진흥원-스토리텔링 컨퍼런스-1차제출수정" xfId="7407"/>
    <cellStyle name="식_붙임6_가평재활용선별장-4.9_소프트웨어진흥원-스토리텔링 컨퍼런스-1차제출수정_3043 일산구청-노면청소차" xfId="7408"/>
    <cellStyle name="식_붙임6_가평재활용선별장-4.9_소프트웨어진흥원-스토리텔링 컨퍼런스-1차제출수정_3043 일산구청-노면청소차_8호선 역구내 및 차내광고(0607)" xfId="7409"/>
    <cellStyle name="식_붙임6_가평재활용선별장-4.9_소프트웨어진흥원-스토리텔링 컨퍼런스-1차제출수정_8호선 역구내 및 차내광고(0607)" xfId="7410"/>
    <cellStyle name="식_붙임6_가평재활용선별장-4.9_소프트웨어진흥원-스토리텔링 컨퍼런스-1차제출수정_개요" xfId="7411"/>
    <cellStyle name="식_붙임6_가평재활용선별장-4.9_소프트웨어진흥원-스토리텔링 컨퍼런스-1차제출수정_복사본 보험료" xfId="7412"/>
    <cellStyle name="식_붙임6_가평재활용선별장-4.9_소프트웨어진흥원-스토리텔링 컨퍼런스-1차제출수정_복사본 보험료_8호선 역구내 및 차내광고(0607)" xfId="7413"/>
    <cellStyle name="식_붙임6_가평재활용선별장-4.9_소프트웨어진흥원-스토리텔링 컨퍼런스-1차제출수정_소프트웨어진흥원-스토리텔링 컨퍼런스-2" xfId="7414"/>
    <cellStyle name="식_붙임6_가평재활용선별장-4.9_소프트웨어진흥원-스토리텔링 컨퍼런스-1차제출수정_소프트웨어진흥원-스토리텔링 컨퍼런스-2_8호선 역구내 및 차내광고(0607)" xfId="7415"/>
    <cellStyle name="식_붙임6_가평재활용선별장-4.9_소프트웨어진흥원-스토리텔링 컨퍼런스-1차제출수정_일산구청-자유로청소" xfId="7416"/>
    <cellStyle name="식_붙임6_가평재활용선별장-4.9_소프트웨어진흥원-스토리텔링 컨퍼런스-1차제출수정_일산구청-자유로청소_8호선 역구내 및 차내광고(0607)" xfId="7417"/>
    <cellStyle name="식_붙임6_가평재활용선별장-4.9_소프트웨어진흥원-스토리텔링 컨퍼런스-1차제출수정_직종별노임" xfId="7418"/>
    <cellStyle name="식_붙임6_가평재활용선별장-4.9_소프트웨어진흥원-스토리텔링 컨퍼런스-1차제출수정_직종별노임_8호선 역구내 및 차내광고(0607)" xfId="7419"/>
    <cellStyle name="식_붙임6_가평재활용선별장-4.9_제1장_제3장까지" xfId="7420"/>
    <cellStyle name="식_붙임6_계약내역서(제출용)" xfId="7434"/>
    <cellStyle name="식_붙임6_민성조경-조합놀이대 28종(최종)" xfId="7435"/>
    <cellStyle name="식_붙임6_민성조경-조합놀이대 28종(최종)_3043 일산구청-노면청소차" xfId="7436"/>
    <cellStyle name="식_붙임6_민성조경-조합놀이대 28종(최종)_3043 일산구청-노면청소차_8호선 역구내 및 차내광고(0607)" xfId="7437"/>
    <cellStyle name="식_붙임6_민성조경-조합놀이대 28종(최종)_8호선 역구내 및 차내광고(0607)" xfId="7438"/>
    <cellStyle name="식_붙임6_민성조경-조합놀이대 28종(최종)_개요" xfId="7439"/>
    <cellStyle name="식_붙임6_민성조경-조합놀이대 28종(최종)_복사본 보험료" xfId="7440"/>
    <cellStyle name="식_붙임6_민성조경-조합놀이대 28종(최종)_복사본 보험료_8호선 역구내 및 차내광고(0607)" xfId="7441"/>
    <cellStyle name="식_붙임6_민성조경-조합놀이대 28종(최종)_소프트웨어진흥원-스토리텔링 컨퍼런스-2" xfId="7442"/>
    <cellStyle name="식_붙임6_민성조경-조합놀이대 28종(최종)_소프트웨어진흥원-스토리텔링 컨퍼런스-2_8호선 역구내 및 차내광고(0607)" xfId="7443"/>
    <cellStyle name="식_붙임6_민성조경-조합놀이대 28종(최종)_일산구청-자유로청소" xfId="7444"/>
    <cellStyle name="식_붙임6_민성조경-조합놀이대 28종(최종)_일산구청-자유로청소_8호선 역구내 및 차내광고(0607)" xfId="7445"/>
    <cellStyle name="식_붙임6_민성조경-조합놀이대 28종(최종)_직종별노임" xfId="7446"/>
    <cellStyle name="식_붙임6_민성조경-조합놀이대 28종(최종)_직종별노임_8호선 역구내 및 차내광고(0607)" xfId="7447"/>
    <cellStyle name="식_붙임6_변경내역서(특고이설)산출" xfId="7448"/>
    <cellStyle name="식_붙임6_변경내역서산출" xfId="7449"/>
    <cellStyle name="식_붙임6_소프트웨어진흥원-스토리텔링 컨퍼런스(담당요청)" xfId="7450"/>
    <cellStyle name="식_붙임6_소프트웨어진흥원-스토리텔링 컨퍼런스(담당요청)_3043 일산구청-노면청소차" xfId="7451"/>
    <cellStyle name="식_붙임6_소프트웨어진흥원-스토리텔링 컨퍼런스(담당요청)_3043 일산구청-노면청소차_8호선 역구내 및 차내광고(0607)" xfId="7452"/>
    <cellStyle name="식_붙임6_소프트웨어진흥원-스토리텔링 컨퍼런스(담당요청)_8호선 역구내 및 차내광고(0607)" xfId="7453"/>
    <cellStyle name="식_붙임6_소프트웨어진흥원-스토리텔링 컨퍼런스(담당요청)_개요" xfId="7454"/>
    <cellStyle name="식_붙임6_소프트웨어진흥원-스토리텔링 컨퍼런스(담당요청)_복사본 보험료" xfId="7455"/>
    <cellStyle name="식_붙임6_소프트웨어진흥원-스토리텔링 컨퍼런스(담당요청)_복사본 보험료_8호선 역구내 및 차내광고(0607)" xfId="7456"/>
    <cellStyle name="식_붙임6_소프트웨어진흥원-스토리텔링 컨퍼런스(담당요청)_소프트웨어진흥원-스토리텔링 컨퍼런스-2" xfId="7457"/>
    <cellStyle name="식_붙임6_소프트웨어진흥원-스토리텔링 컨퍼런스(담당요청)_소프트웨어진흥원-스토리텔링 컨퍼런스-2_8호선 역구내 및 차내광고(0607)" xfId="7458"/>
    <cellStyle name="식_붙임6_소프트웨어진흥원-스토리텔링 컨퍼런스(담당요청)_일산구청-자유로청소" xfId="7459"/>
    <cellStyle name="식_붙임6_소프트웨어진흥원-스토리텔링 컨퍼런스(담당요청)_일산구청-자유로청소_8호선 역구내 및 차내광고(0607)" xfId="7460"/>
    <cellStyle name="식_붙임6_소프트웨어진흥원-스토리텔링 컨퍼런스(담당요청)_직종별노임" xfId="7461"/>
    <cellStyle name="식_붙임6_소프트웨어진흥원-스토리텔링 컨퍼런스(담당요청)_직종별노임_8호선 역구내 및 차내광고(0607)" xfId="7462"/>
    <cellStyle name="식_붙임6_소프트웨어진흥원-스토리텔링 컨퍼런스-1차제출수정" xfId="7463"/>
    <cellStyle name="식_붙임6_소프트웨어진흥원-스토리텔링 컨퍼런스-1차제출수정_3043 일산구청-노면청소차" xfId="7464"/>
    <cellStyle name="식_붙임6_소프트웨어진흥원-스토리텔링 컨퍼런스-1차제출수정_3043 일산구청-노면청소차_8호선 역구내 및 차내광고(0607)" xfId="7465"/>
    <cellStyle name="식_붙임6_소프트웨어진흥원-스토리텔링 컨퍼런스-1차제출수정_8호선 역구내 및 차내광고(0607)" xfId="7466"/>
    <cellStyle name="식_붙임6_소프트웨어진흥원-스토리텔링 컨퍼런스-1차제출수정_개요" xfId="7467"/>
    <cellStyle name="식_붙임6_소프트웨어진흥원-스토리텔링 컨퍼런스-1차제출수정_복사본 보험료" xfId="7468"/>
    <cellStyle name="식_붙임6_소프트웨어진흥원-스토리텔링 컨퍼런스-1차제출수정_복사본 보험료_8호선 역구내 및 차내광고(0607)" xfId="7469"/>
    <cellStyle name="식_붙임6_소프트웨어진흥원-스토리텔링 컨퍼런스-1차제출수정_소프트웨어진흥원-스토리텔링 컨퍼런스-2" xfId="7470"/>
    <cellStyle name="식_붙임6_소프트웨어진흥원-스토리텔링 컨퍼런스-1차제출수정_소프트웨어진흥원-스토리텔링 컨퍼런스-2_8호선 역구내 및 차내광고(0607)" xfId="7471"/>
    <cellStyle name="식_붙임6_소프트웨어진흥원-스토리텔링 컨퍼런스-1차제출수정_일산구청-자유로청소" xfId="7472"/>
    <cellStyle name="식_붙임6_소프트웨어진흥원-스토리텔링 컨퍼런스-1차제출수정_일산구청-자유로청소_8호선 역구내 및 차내광고(0607)" xfId="7473"/>
    <cellStyle name="식_붙임6_소프트웨어진흥원-스토리텔링 컨퍼런스-1차제출수정_직종별노임" xfId="7474"/>
    <cellStyle name="식_붙임6_소프트웨어진흥원-스토리텔링 컨퍼런스-1차제출수정_직종별노임_8호선 역구내 및 차내광고(0607)" xfId="7475"/>
    <cellStyle name="식_붙임6_제1장_제3장까지" xfId="7476"/>
    <cellStyle name="식_소프트웨어진흥원-스토리텔링 컨퍼런스(담당요청)" xfId="7490"/>
    <cellStyle name="식_소프트웨어진흥원-스토리텔링 컨퍼런스(담당요청)_3043 일산구청-노면청소차" xfId="7491"/>
    <cellStyle name="식_소프트웨어진흥원-스토리텔링 컨퍼런스(담당요청)_3043 일산구청-노면청소차_8호선 역구내 및 차내광고(0607)" xfId="7492"/>
    <cellStyle name="식_소프트웨어진흥원-스토리텔링 컨퍼런스(담당요청)_8호선 역구내 및 차내광고(0607)" xfId="7493"/>
    <cellStyle name="식_소프트웨어진흥원-스토리텔링 컨퍼런스(담당요청)_개요" xfId="7494"/>
    <cellStyle name="식_소프트웨어진흥원-스토리텔링 컨퍼런스(담당요청)_복사본 보험료" xfId="7495"/>
    <cellStyle name="식_소프트웨어진흥원-스토리텔링 컨퍼런스(담당요청)_복사본 보험료_8호선 역구내 및 차내광고(0607)" xfId="7496"/>
    <cellStyle name="식_소프트웨어진흥원-스토리텔링 컨퍼런스(담당요청)_소프트웨어진흥원-스토리텔링 컨퍼런스-2" xfId="7497"/>
    <cellStyle name="식_소프트웨어진흥원-스토리텔링 컨퍼런스(담당요청)_소프트웨어진흥원-스토리텔링 컨퍼런스-2_8호선 역구내 및 차내광고(0607)" xfId="7498"/>
    <cellStyle name="식_소프트웨어진흥원-스토리텔링 컨퍼런스(담당요청)_일산구청-자유로청소" xfId="7499"/>
    <cellStyle name="식_소프트웨어진흥원-스토리텔링 컨퍼런스(담당요청)_일산구청-자유로청소_8호선 역구내 및 차내광고(0607)" xfId="7500"/>
    <cellStyle name="식_소프트웨어진흥원-스토리텔링 컨퍼런스(담당요청)_직종별노임" xfId="7501"/>
    <cellStyle name="식_소프트웨어진흥원-스토리텔링 컨퍼런스(담당요청)_직종별노임_8호선 역구내 및 차내광고(0607)" xfId="7502"/>
    <cellStyle name="식_소프트웨어진흥원-스토리텔링 컨퍼런스-1차제출수정" xfId="7503"/>
    <cellStyle name="식_소프트웨어진흥원-스토리텔링 컨퍼런스-1차제출수정_3043 일산구청-노면청소차" xfId="7504"/>
    <cellStyle name="식_소프트웨어진흥원-스토리텔링 컨퍼런스-1차제출수정_3043 일산구청-노면청소차_8호선 역구내 및 차내광고(0607)" xfId="7505"/>
    <cellStyle name="식_소프트웨어진흥원-스토리텔링 컨퍼런스-1차제출수정_8호선 역구내 및 차내광고(0607)" xfId="7506"/>
    <cellStyle name="식_소프트웨어진흥원-스토리텔링 컨퍼런스-1차제출수정_개요" xfId="7507"/>
    <cellStyle name="식_소프트웨어진흥원-스토리텔링 컨퍼런스-1차제출수정_복사본 보험료" xfId="7508"/>
    <cellStyle name="식_소프트웨어진흥원-스토리텔링 컨퍼런스-1차제출수정_복사본 보험료_8호선 역구내 및 차내광고(0607)" xfId="7509"/>
    <cellStyle name="식_소프트웨어진흥원-스토리텔링 컨퍼런스-1차제출수정_소프트웨어진흥원-스토리텔링 컨퍼런스-2" xfId="7510"/>
    <cellStyle name="식_소프트웨어진흥원-스토리텔링 컨퍼런스-1차제출수정_소프트웨어진흥원-스토리텔링 컨퍼런스-2_8호선 역구내 및 차내광고(0607)" xfId="7511"/>
    <cellStyle name="식_소프트웨어진흥원-스토리텔링 컨퍼런스-1차제출수정_일산구청-자유로청소" xfId="7512"/>
    <cellStyle name="식_소프트웨어진흥원-스토리텔링 컨퍼런스-1차제출수정_일산구청-자유로청소_8호선 역구내 및 차내광고(0607)" xfId="7513"/>
    <cellStyle name="식_소프트웨어진흥원-스토리텔링 컨퍼런스-1차제출수정_직종별노임" xfId="7514"/>
    <cellStyle name="식_소프트웨어진흥원-스토리텔링 컨퍼런스-1차제출수정_직종별노임_8호선 역구내 및 차내광고(0607)" xfId="7515"/>
    <cellStyle name="식_제1장_제3장까지" xfId="7516"/>
    <cellStyle name="안건회계법인" xfId="8003"/>
    <cellStyle name="열어본 하이퍼링크" xfId="8004"/>
    <cellStyle name="원" xfId="8005"/>
    <cellStyle name="원 10" xfId="8006"/>
    <cellStyle name="원 2" xfId="8007"/>
    <cellStyle name="원 3" xfId="8008"/>
    <cellStyle name="원 4" xfId="8009"/>
    <cellStyle name="원 5" xfId="8010"/>
    <cellStyle name="원 6" xfId="8011"/>
    <cellStyle name="원 7" xfId="8012"/>
    <cellStyle name="원 8" xfId="8013"/>
    <cellStyle name="원 9" xfId="8014"/>
    <cellStyle name="원_0009김포공항LED교체공사(광일)" xfId="8015"/>
    <cellStyle name="원_0009김포공항LED교체공사(광일) 10" xfId="8016"/>
    <cellStyle name="원_0009김포공항LED교체공사(광일) 2" xfId="8017"/>
    <cellStyle name="원_0009김포공항LED교체공사(광일) 3" xfId="8018"/>
    <cellStyle name="원_0009김포공항LED교체공사(광일) 4" xfId="8019"/>
    <cellStyle name="원_0009김포공항LED교체공사(광일) 5" xfId="8020"/>
    <cellStyle name="원_0009김포공항LED교체공사(광일) 6" xfId="8021"/>
    <cellStyle name="원_0009김포공항LED교체공사(광일) 7" xfId="8022"/>
    <cellStyle name="원_0009김포공항LED교체공사(광일) 8" xfId="8023"/>
    <cellStyle name="원_0009김포공항LED교체공사(광일) 9" xfId="8024"/>
    <cellStyle name="원_0009김포공항LED교체공사(광일)_1. 경북염색조합" xfId="8025"/>
    <cellStyle name="원_0009김포공항LED교체공사(광일)_1. 경북염색조합 10" xfId="8026"/>
    <cellStyle name="원_0009김포공항LED교체공사(광일)_1. 경북염색조합 2" xfId="8027"/>
    <cellStyle name="원_0009김포공항LED교체공사(광일)_1. 경북염색조합 3" xfId="8028"/>
    <cellStyle name="원_0009김포공항LED교체공사(광일)_1. 경북염색조합 4" xfId="8029"/>
    <cellStyle name="원_0009김포공항LED교체공사(광일)_1. 경북염색조합 5" xfId="8030"/>
    <cellStyle name="원_0009김포공항LED교체공사(광일)_1. 경북염색조합 6" xfId="8031"/>
    <cellStyle name="원_0009김포공항LED교체공사(광일)_1. 경북염색조합 7" xfId="8032"/>
    <cellStyle name="원_0009김포공항LED교체공사(광일)_1. 경북염색조합 8" xfId="8033"/>
    <cellStyle name="원_0009김포공항LED교체공사(광일)_1. 경북염색조합 9" xfId="8034"/>
    <cellStyle name="원_0009김포공항LED교체공사(광일)_1. 경북염색조합123" xfId="8035"/>
    <cellStyle name="원_0009김포공항LED교체공사(광일)_1. 경북염색조합123 10" xfId="8036"/>
    <cellStyle name="원_0009김포공항LED교체공사(광일)_1. 경북염색조합123 2" xfId="8037"/>
    <cellStyle name="원_0009김포공항LED교체공사(광일)_1. 경북염색조합123 3" xfId="8038"/>
    <cellStyle name="원_0009김포공항LED교체공사(광일)_1. 경북염색조합123 4" xfId="8039"/>
    <cellStyle name="원_0009김포공항LED교체공사(광일)_1. 경북염색조합123 5" xfId="8040"/>
    <cellStyle name="원_0009김포공항LED교체공사(광일)_1. 경북염색조합123 6" xfId="8041"/>
    <cellStyle name="원_0009김포공항LED교체공사(광일)_1. 경북염색조합123 7" xfId="8042"/>
    <cellStyle name="원_0009김포공항LED교체공사(광일)_1. 경북염색조합123 8" xfId="8043"/>
    <cellStyle name="원_0009김포공항LED교체공사(광일)_1. 경북염색조합123 9" xfId="8044"/>
    <cellStyle name="원_0009김포공항LED교체공사(광일)_1. 노면결빙감지설비(화흥-매립식-A-최종)" xfId="8045"/>
    <cellStyle name="원_0009김포공항LED교체공사(광일)_1. 노면결빙감지설비(화흥-매립식-A-최종) 10" xfId="8046"/>
    <cellStyle name="원_0009김포공항LED교체공사(광일)_1. 노면결빙감지설비(화흥-매립식-A-최종) 2" xfId="8047"/>
    <cellStyle name="원_0009김포공항LED교체공사(광일)_1. 노면결빙감지설비(화흥-매립식-A-최종) 3" xfId="8048"/>
    <cellStyle name="원_0009김포공항LED교체공사(광일)_1. 노면결빙감지설비(화흥-매립식-A-최종) 4" xfId="8049"/>
    <cellStyle name="원_0009김포공항LED교체공사(광일)_1. 노면결빙감지설비(화흥-매립식-A-최종) 5" xfId="8050"/>
    <cellStyle name="원_0009김포공항LED교체공사(광일)_1. 노면결빙감지설비(화흥-매립식-A-최종) 6" xfId="8051"/>
    <cellStyle name="원_0009김포공항LED교체공사(광일)_1. 노면결빙감지설비(화흥-매립식-A-최종) 7" xfId="8052"/>
    <cellStyle name="원_0009김포공항LED교체공사(광일)_1. 노면결빙감지설비(화흥-매립식-A-최종) 8" xfId="8053"/>
    <cellStyle name="원_0009김포공항LED교체공사(광일)_1. 노면결빙감지설비(화흥-매립식-A-최종) 9" xfId="8054"/>
    <cellStyle name="원_0009김포공항LED교체공사(광일)_1. 전시물" xfId="8055"/>
    <cellStyle name="원_0009김포공항LED교체공사(광일)_1. 전시물 10" xfId="8056"/>
    <cellStyle name="원_0009김포공항LED교체공사(광일)_1. 전시물 2" xfId="8057"/>
    <cellStyle name="원_0009김포공항LED교체공사(광일)_1. 전시물 3" xfId="8058"/>
    <cellStyle name="원_0009김포공항LED교체공사(광일)_1. 전시물 4" xfId="8059"/>
    <cellStyle name="원_0009김포공항LED교체공사(광일)_1. 전시물 5" xfId="8060"/>
    <cellStyle name="원_0009김포공항LED교체공사(광일)_1. 전시물 6" xfId="8061"/>
    <cellStyle name="원_0009김포공항LED교체공사(광일)_1. 전시물 7" xfId="8062"/>
    <cellStyle name="원_0009김포공항LED교체공사(광일)_1. 전시물 8" xfId="8063"/>
    <cellStyle name="원_0009김포공항LED교체공사(광일)_1. 전시물 9" xfId="8064"/>
    <cellStyle name="원_0009김포공항LED교체공사(광일)_10-1. 의장(영상관)" xfId="8065"/>
    <cellStyle name="원_0009김포공항LED교체공사(광일)_10-1. 의장(영상관) 10" xfId="8066"/>
    <cellStyle name="원_0009김포공항LED교체공사(광일)_10-1. 의장(영상관) 2" xfId="8067"/>
    <cellStyle name="원_0009김포공항LED교체공사(광일)_10-1. 의장(영상관) 3" xfId="8068"/>
    <cellStyle name="원_0009김포공항LED교체공사(광일)_10-1. 의장(영상관) 4" xfId="8069"/>
    <cellStyle name="원_0009김포공항LED교체공사(광일)_10-1. 의장(영상관) 5" xfId="8070"/>
    <cellStyle name="원_0009김포공항LED교체공사(광일)_10-1. 의장(영상관) 6" xfId="8071"/>
    <cellStyle name="원_0009김포공항LED교체공사(광일)_10-1. 의장(영상관) 7" xfId="8072"/>
    <cellStyle name="원_0009김포공항LED교체공사(광일)_10-1. 의장(영상관) 8" xfId="8073"/>
    <cellStyle name="원_0009김포공항LED교체공사(광일)_10-1. 의장(영상관) 9" xfId="8074"/>
    <cellStyle name="원_0009김포공항LED교체공사(광일)_D.보라산업" xfId="8105"/>
    <cellStyle name="원_0009김포공항LED교체공사(광일)_D.보라산업 10" xfId="8106"/>
    <cellStyle name="원_0009김포공항LED교체공사(광일)_D.보라산업 2" xfId="8107"/>
    <cellStyle name="원_0009김포공항LED교체공사(광일)_D.보라산업 3" xfId="8108"/>
    <cellStyle name="원_0009김포공항LED교체공사(광일)_D.보라산업 4" xfId="8109"/>
    <cellStyle name="원_0009김포공항LED교체공사(광일)_D.보라산업 5" xfId="8110"/>
    <cellStyle name="원_0009김포공항LED교체공사(광일)_D.보라산업 6" xfId="8111"/>
    <cellStyle name="원_0009김포공항LED교체공사(광일)_D.보라산업 7" xfId="8112"/>
    <cellStyle name="원_0009김포공항LED교체공사(광일)_D.보라산업 8" xfId="8113"/>
    <cellStyle name="원_0009김포공항LED교체공사(광일)_D.보라산업 9" xfId="8114"/>
    <cellStyle name="원_0009김포공항LED교체공사(광일)_수입원가계산서(앤화)" xfId="8075"/>
    <cellStyle name="원_0009김포공항LED교체공사(광일)_수입원가계산서(앤화) 10" xfId="8076"/>
    <cellStyle name="원_0009김포공항LED교체공사(광일)_수입원가계산서(앤화) 2" xfId="8077"/>
    <cellStyle name="원_0009김포공항LED교체공사(광일)_수입원가계산서(앤화) 3" xfId="8078"/>
    <cellStyle name="원_0009김포공항LED교체공사(광일)_수입원가계산서(앤화) 4" xfId="8079"/>
    <cellStyle name="원_0009김포공항LED교체공사(광일)_수입원가계산서(앤화) 5" xfId="8080"/>
    <cellStyle name="원_0009김포공항LED교체공사(광일)_수입원가계산서(앤화) 6" xfId="8081"/>
    <cellStyle name="원_0009김포공항LED교체공사(광일)_수입원가계산서(앤화) 7" xfId="8082"/>
    <cellStyle name="원_0009김포공항LED교체공사(광일)_수입원가계산서(앤화) 8" xfId="8083"/>
    <cellStyle name="원_0009김포공항LED교체공사(광일)_수입원가계산서(앤화) 9" xfId="8084"/>
    <cellStyle name="원_0009김포공항LED교체공사(광일)_신·재생에너지홍보관 전시물제작(전시조합)" xfId="8085"/>
    <cellStyle name="원_0009김포공항LED교체공사(광일)_신·재생에너지홍보관 전시물제작(전시조합) 10" xfId="8086"/>
    <cellStyle name="원_0009김포공항LED교체공사(광일)_신·재생에너지홍보관 전시물제작(전시조합) 2" xfId="8087"/>
    <cellStyle name="원_0009김포공항LED교체공사(광일)_신·재생에너지홍보관 전시물제작(전시조합) 3" xfId="8088"/>
    <cellStyle name="원_0009김포공항LED교체공사(광일)_신·재생에너지홍보관 전시물제작(전시조합) 4" xfId="8089"/>
    <cellStyle name="원_0009김포공항LED교체공사(광일)_신·재생에너지홍보관 전시물제작(전시조합) 5" xfId="8090"/>
    <cellStyle name="원_0009김포공항LED교체공사(광일)_신·재생에너지홍보관 전시물제작(전시조합) 6" xfId="8091"/>
    <cellStyle name="원_0009김포공항LED교체공사(광일)_신·재생에너지홍보관 전시물제작(전시조합) 7" xfId="8092"/>
    <cellStyle name="원_0009김포공항LED교체공사(광일)_신·재생에너지홍보관 전시물제작(전시조합) 8" xfId="8093"/>
    <cellStyle name="원_0009김포공항LED교체공사(광일)_신·재생에너지홍보관 전시물제작(전시조합) 9" xfId="8094"/>
    <cellStyle name="원_0009김포공항LED교체공사(광일)_축중기제조" xfId="8095"/>
    <cellStyle name="원_0009김포공항LED교체공사(광일)_축중기제조 10" xfId="8096"/>
    <cellStyle name="원_0009김포공항LED교체공사(광일)_축중기제조 2" xfId="8097"/>
    <cellStyle name="원_0009김포공항LED교체공사(광일)_축중기제조 3" xfId="8098"/>
    <cellStyle name="원_0009김포공항LED교체공사(광일)_축중기제조 4" xfId="8099"/>
    <cellStyle name="원_0009김포공항LED교체공사(광일)_축중기제조 5" xfId="8100"/>
    <cellStyle name="원_0009김포공항LED교체공사(광일)_축중기제조 6" xfId="8101"/>
    <cellStyle name="원_0009김포공항LED교체공사(광일)_축중기제조 7" xfId="8102"/>
    <cellStyle name="원_0009김포공항LED교체공사(광일)_축중기제조 8" xfId="8103"/>
    <cellStyle name="원_0009김포공항LED교체공사(광일)_축중기제조 9" xfId="8104"/>
    <cellStyle name="원_0011KIST소각설비제작설치" xfId="8315"/>
    <cellStyle name="원_0011KIST소각설비제작설치 10" xfId="8316"/>
    <cellStyle name="원_0011KIST소각설비제작설치 2" xfId="8317"/>
    <cellStyle name="원_0011KIST소각설비제작설치 3" xfId="8318"/>
    <cellStyle name="원_0011KIST소각설비제작설치 4" xfId="8319"/>
    <cellStyle name="원_0011KIST소각설비제작설치 5" xfId="8320"/>
    <cellStyle name="원_0011KIST소각설비제작설치 6" xfId="8321"/>
    <cellStyle name="원_0011KIST소각설비제작설치 7" xfId="8322"/>
    <cellStyle name="원_0011KIST소각설비제작설치 8" xfId="8323"/>
    <cellStyle name="원_0011KIST소각설비제작설치 9" xfId="8324"/>
    <cellStyle name="원_0011KIST소각설비제작설치_1. 경북염색조합" xfId="8325"/>
    <cellStyle name="원_0011KIST소각설비제작설치_1. 경북염색조합 10" xfId="8326"/>
    <cellStyle name="원_0011KIST소각설비제작설치_1. 경북염색조합 2" xfId="8327"/>
    <cellStyle name="원_0011KIST소각설비제작설치_1. 경북염색조합 3" xfId="8328"/>
    <cellStyle name="원_0011KIST소각설비제작설치_1. 경북염색조합 4" xfId="8329"/>
    <cellStyle name="원_0011KIST소각설비제작설치_1. 경북염색조합 5" xfId="8330"/>
    <cellStyle name="원_0011KIST소각설비제작설치_1. 경북염색조합 6" xfId="8331"/>
    <cellStyle name="원_0011KIST소각설비제작설치_1. 경북염색조합 7" xfId="8332"/>
    <cellStyle name="원_0011KIST소각설비제작설치_1. 경북염색조합 8" xfId="8333"/>
    <cellStyle name="원_0011KIST소각설비제작설치_1. 경북염색조합 9" xfId="8334"/>
    <cellStyle name="원_0011KIST소각설비제작설치_1. 경북염색조합123" xfId="8335"/>
    <cellStyle name="원_0011KIST소각설비제작설치_1. 경북염색조합123 10" xfId="8336"/>
    <cellStyle name="원_0011KIST소각설비제작설치_1. 경북염색조합123 2" xfId="8337"/>
    <cellStyle name="원_0011KIST소각설비제작설치_1. 경북염색조합123 3" xfId="8338"/>
    <cellStyle name="원_0011KIST소각설비제작설치_1. 경북염색조합123 4" xfId="8339"/>
    <cellStyle name="원_0011KIST소각설비제작설치_1. 경북염색조합123 5" xfId="8340"/>
    <cellStyle name="원_0011KIST소각설비제작설치_1. 경북염색조합123 6" xfId="8341"/>
    <cellStyle name="원_0011KIST소각설비제작설치_1. 경북염색조합123 7" xfId="8342"/>
    <cellStyle name="원_0011KIST소각설비제작설치_1. 경북염색조합123 8" xfId="8343"/>
    <cellStyle name="원_0011KIST소각설비제작설치_1. 경북염색조합123 9" xfId="8344"/>
    <cellStyle name="원_0011KIST소각설비제작설치_1. 노면결빙감지설비(화흥-매립식-A-최종)" xfId="8345"/>
    <cellStyle name="원_0011KIST소각설비제작설치_1. 노면결빙감지설비(화흥-매립식-A-최종) 10" xfId="8346"/>
    <cellStyle name="원_0011KIST소각설비제작설치_1. 노면결빙감지설비(화흥-매립식-A-최종) 2" xfId="8347"/>
    <cellStyle name="원_0011KIST소각설비제작설치_1. 노면결빙감지설비(화흥-매립식-A-최종) 3" xfId="8348"/>
    <cellStyle name="원_0011KIST소각설비제작설치_1. 노면결빙감지설비(화흥-매립식-A-최종) 4" xfId="8349"/>
    <cellStyle name="원_0011KIST소각설비제작설치_1. 노면결빙감지설비(화흥-매립식-A-최종) 5" xfId="8350"/>
    <cellStyle name="원_0011KIST소각설비제작설치_1. 노면결빙감지설비(화흥-매립식-A-최종) 6" xfId="8351"/>
    <cellStyle name="원_0011KIST소각설비제작설치_1. 노면결빙감지설비(화흥-매립식-A-최종) 7" xfId="8352"/>
    <cellStyle name="원_0011KIST소각설비제작설치_1. 노면결빙감지설비(화흥-매립식-A-최종) 8" xfId="8353"/>
    <cellStyle name="원_0011KIST소각설비제작설치_1. 노면결빙감지설비(화흥-매립식-A-최종) 9" xfId="8354"/>
    <cellStyle name="원_0011KIST소각설비제작설치_1. 전시물" xfId="8355"/>
    <cellStyle name="원_0011KIST소각설비제작설치_1. 전시물 10" xfId="8356"/>
    <cellStyle name="원_0011KIST소각설비제작설치_1. 전시물 2" xfId="8357"/>
    <cellStyle name="원_0011KIST소각설비제작설치_1. 전시물 3" xfId="8358"/>
    <cellStyle name="원_0011KIST소각설비제작설치_1. 전시물 4" xfId="8359"/>
    <cellStyle name="원_0011KIST소각설비제작설치_1. 전시물 5" xfId="8360"/>
    <cellStyle name="원_0011KIST소각설비제작설치_1. 전시물 6" xfId="8361"/>
    <cellStyle name="원_0011KIST소각설비제작설치_1. 전시물 7" xfId="8362"/>
    <cellStyle name="원_0011KIST소각설비제작설치_1. 전시물 8" xfId="8363"/>
    <cellStyle name="원_0011KIST소각설비제작설치_1. 전시물 9" xfId="8364"/>
    <cellStyle name="원_0011KIST소각설비제작설치_10-1. 의장(영상관)" xfId="8365"/>
    <cellStyle name="원_0011KIST소각설비제작설치_10-1. 의장(영상관) 10" xfId="8366"/>
    <cellStyle name="원_0011KIST소각설비제작설치_10-1. 의장(영상관) 2" xfId="8367"/>
    <cellStyle name="원_0011KIST소각설비제작설치_10-1. 의장(영상관) 3" xfId="8368"/>
    <cellStyle name="원_0011KIST소각설비제작설치_10-1. 의장(영상관) 4" xfId="8369"/>
    <cellStyle name="원_0011KIST소각설비제작설치_10-1. 의장(영상관) 5" xfId="8370"/>
    <cellStyle name="원_0011KIST소각설비제작설치_10-1. 의장(영상관) 6" xfId="8371"/>
    <cellStyle name="원_0011KIST소각설비제작설치_10-1. 의장(영상관) 7" xfId="8372"/>
    <cellStyle name="원_0011KIST소각설비제작설치_10-1. 의장(영상관) 8" xfId="8373"/>
    <cellStyle name="원_0011KIST소각설비제작설치_10-1. 의장(영상관) 9" xfId="8374"/>
    <cellStyle name="원_0011KIST소각설비제작설치_D.보라산업" xfId="8405"/>
    <cellStyle name="원_0011KIST소각설비제작설치_D.보라산업 10" xfId="8406"/>
    <cellStyle name="원_0011KIST소각설비제작설치_D.보라산업 2" xfId="8407"/>
    <cellStyle name="원_0011KIST소각설비제작설치_D.보라산업 3" xfId="8408"/>
    <cellStyle name="원_0011KIST소각설비제작설치_D.보라산업 4" xfId="8409"/>
    <cellStyle name="원_0011KIST소각설비제작설치_D.보라산업 5" xfId="8410"/>
    <cellStyle name="원_0011KIST소각설비제작설치_D.보라산업 6" xfId="8411"/>
    <cellStyle name="원_0011KIST소각설비제작설치_D.보라산업 7" xfId="8412"/>
    <cellStyle name="원_0011KIST소각설비제작설치_D.보라산업 8" xfId="8413"/>
    <cellStyle name="원_0011KIST소각설비제작설치_D.보라산업 9" xfId="8414"/>
    <cellStyle name="원_0011KIST소각설비제작설치_수입원가계산서(앤화)" xfId="8375"/>
    <cellStyle name="원_0011KIST소각설비제작설치_수입원가계산서(앤화) 10" xfId="8376"/>
    <cellStyle name="원_0011KIST소각설비제작설치_수입원가계산서(앤화) 2" xfId="8377"/>
    <cellStyle name="원_0011KIST소각설비제작설치_수입원가계산서(앤화) 3" xfId="8378"/>
    <cellStyle name="원_0011KIST소각설비제작설치_수입원가계산서(앤화) 4" xfId="8379"/>
    <cellStyle name="원_0011KIST소각설비제작설치_수입원가계산서(앤화) 5" xfId="8380"/>
    <cellStyle name="원_0011KIST소각설비제작설치_수입원가계산서(앤화) 6" xfId="8381"/>
    <cellStyle name="원_0011KIST소각설비제작설치_수입원가계산서(앤화) 7" xfId="8382"/>
    <cellStyle name="원_0011KIST소각설비제작설치_수입원가계산서(앤화) 8" xfId="8383"/>
    <cellStyle name="원_0011KIST소각설비제작설치_수입원가계산서(앤화) 9" xfId="8384"/>
    <cellStyle name="원_0011KIST소각설비제작설치_신·재생에너지홍보관 전시물제작(전시조합)" xfId="8385"/>
    <cellStyle name="원_0011KIST소각설비제작설치_신·재생에너지홍보관 전시물제작(전시조합) 10" xfId="8386"/>
    <cellStyle name="원_0011KIST소각설비제작설치_신·재생에너지홍보관 전시물제작(전시조합) 2" xfId="8387"/>
    <cellStyle name="원_0011KIST소각설비제작설치_신·재생에너지홍보관 전시물제작(전시조합) 3" xfId="8388"/>
    <cellStyle name="원_0011KIST소각설비제작설치_신·재생에너지홍보관 전시물제작(전시조합) 4" xfId="8389"/>
    <cellStyle name="원_0011KIST소각설비제작설치_신·재생에너지홍보관 전시물제작(전시조합) 5" xfId="8390"/>
    <cellStyle name="원_0011KIST소각설비제작설치_신·재생에너지홍보관 전시물제작(전시조합) 6" xfId="8391"/>
    <cellStyle name="원_0011KIST소각설비제작설치_신·재생에너지홍보관 전시물제작(전시조합) 7" xfId="8392"/>
    <cellStyle name="원_0011KIST소각설비제작설치_신·재생에너지홍보관 전시물제작(전시조합) 8" xfId="8393"/>
    <cellStyle name="원_0011KIST소각설비제작설치_신·재생에너지홍보관 전시물제작(전시조합) 9" xfId="8394"/>
    <cellStyle name="원_0011KIST소각설비제작설치_축중기제조" xfId="8395"/>
    <cellStyle name="원_0011KIST소각설비제작설치_축중기제조 10" xfId="8396"/>
    <cellStyle name="원_0011KIST소각설비제작설치_축중기제조 2" xfId="8397"/>
    <cellStyle name="원_0011KIST소각설비제작설치_축중기제조 3" xfId="8398"/>
    <cellStyle name="원_0011KIST소각설비제작설치_축중기제조 4" xfId="8399"/>
    <cellStyle name="원_0011KIST소각설비제작설치_축중기제조 5" xfId="8400"/>
    <cellStyle name="원_0011KIST소각설비제작설치_축중기제조 6" xfId="8401"/>
    <cellStyle name="원_0011KIST소각설비제작설치_축중기제조 7" xfId="8402"/>
    <cellStyle name="원_0011KIST소각설비제작설치_축중기제조 8" xfId="8403"/>
    <cellStyle name="원_0011KIST소각설비제작설치_축중기제조 9" xfId="8404"/>
    <cellStyle name="원_0011긴급전화기정산(99년형광일)" xfId="8115"/>
    <cellStyle name="원_0011긴급전화기정산(99년형광일) 10" xfId="8116"/>
    <cellStyle name="원_0011긴급전화기정산(99년형광일) 2" xfId="8117"/>
    <cellStyle name="원_0011긴급전화기정산(99년형광일) 3" xfId="8118"/>
    <cellStyle name="원_0011긴급전화기정산(99년형광일) 4" xfId="8119"/>
    <cellStyle name="원_0011긴급전화기정산(99년형광일) 5" xfId="8120"/>
    <cellStyle name="원_0011긴급전화기정산(99년형광일) 6" xfId="8121"/>
    <cellStyle name="원_0011긴급전화기정산(99년형광일) 7" xfId="8122"/>
    <cellStyle name="원_0011긴급전화기정산(99년형광일) 8" xfId="8123"/>
    <cellStyle name="원_0011긴급전화기정산(99년형광일) 9" xfId="8124"/>
    <cellStyle name="원_0011긴급전화기정산(99년형광일)_1. 경북염색조합" xfId="8125"/>
    <cellStyle name="원_0011긴급전화기정산(99년형광일)_1. 경북염색조합 10" xfId="8126"/>
    <cellStyle name="원_0011긴급전화기정산(99년형광일)_1. 경북염색조합 2" xfId="8127"/>
    <cellStyle name="원_0011긴급전화기정산(99년형광일)_1. 경북염색조합 3" xfId="8128"/>
    <cellStyle name="원_0011긴급전화기정산(99년형광일)_1. 경북염색조합 4" xfId="8129"/>
    <cellStyle name="원_0011긴급전화기정산(99년형광일)_1. 경북염색조합 5" xfId="8130"/>
    <cellStyle name="원_0011긴급전화기정산(99년형광일)_1. 경북염색조합 6" xfId="8131"/>
    <cellStyle name="원_0011긴급전화기정산(99년형광일)_1. 경북염색조합 7" xfId="8132"/>
    <cellStyle name="원_0011긴급전화기정산(99년형광일)_1. 경북염색조합 8" xfId="8133"/>
    <cellStyle name="원_0011긴급전화기정산(99년형광일)_1. 경북염색조합 9" xfId="8134"/>
    <cellStyle name="원_0011긴급전화기정산(99년형광일)_1. 경북염색조합123" xfId="8135"/>
    <cellStyle name="원_0011긴급전화기정산(99년형광일)_1. 경북염색조합123 10" xfId="8136"/>
    <cellStyle name="원_0011긴급전화기정산(99년형광일)_1. 경북염색조합123 2" xfId="8137"/>
    <cellStyle name="원_0011긴급전화기정산(99년형광일)_1. 경북염색조합123 3" xfId="8138"/>
    <cellStyle name="원_0011긴급전화기정산(99년형광일)_1. 경북염색조합123 4" xfId="8139"/>
    <cellStyle name="원_0011긴급전화기정산(99년형광일)_1. 경북염색조합123 5" xfId="8140"/>
    <cellStyle name="원_0011긴급전화기정산(99년형광일)_1. 경북염색조합123 6" xfId="8141"/>
    <cellStyle name="원_0011긴급전화기정산(99년형광일)_1. 경북염색조합123 7" xfId="8142"/>
    <cellStyle name="원_0011긴급전화기정산(99년형광일)_1. 경북염색조합123 8" xfId="8143"/>
    <cellStyle name="원_0011긴급전화기정산(99년형광일)_1. 경북염색조합123 9" xfId="8144"/>
    <cellStyle name="원_0011긴급전화기정산(99년형광일)_1. 노면결빙감지설비(화흥-매립식-A-최종)" xfId="8145"/>
    <cellStyle name="원_0011긴급전화기정산(99년형광일)_1. 노면결빙감지설비(화흥-매립식-A-최종) 10" xfId="8146"/>
    <cellStyle name="원_0011긴급전화기정산(99년형광일)_1. 노면결빙감지설비(화흥-매립식-A-최종) 2" xfId="8147"/>
    <cellStyle name="원_0011긴급전화기정산(99년형광일)_1. 노면결빙감지설비(화흥-매립식-A-최종) 3" xfId="8148"/>
    <cellStyle name="원_0011긴급전화기정산(99년형광일)_1. 노면결빙감지설비(화흥-매립식-A-최종) 4" xfId="8149"/>
    <cellStyle name="원_0011긴급전화기정산(99년형광일)_1. 노면결빙감지설비(화흥-매립식-A-최종) 5" xfId="8150"/>
    <cellStyle name="원_0011긴급전화기정산(99년형광일)_1. 노면결빙감지설비(화흥-매립식-A-최종) 6" xfId="8151"/>
    <cellStyle name="원_0011긴급전화기정산(99년형광일)_1. 노면결빙감지설비(화흥-매립식-A-최종) 7" xfId="8152"/>
    <cellStyle name="원_0011긴급전화기정산(99년형광일)_1. 노면결빙감지설비(화흥-매립식-A-최종) 8" xfId="8153"/>
    <cellStyle name="원_0011긴급전화기정산(99년형광일)_1. 노면결빙감지설비(화흥-매립식-A-최종) 9" xfId="8154"/>
    <cellStyle name="원_0011긴급전화기정산(99년형광일)_1. 전시물" xfId="8155"/>
    <cellStyle name="원_0011긴급전화기정산(99년형광일)_1. 전시물 10" xfId="8156"/>
    <cellStyle name="원_0011긴급전화기정산(99년형광일)_1. 전시물 2" xfId="8157"/>
    <cellStyle name="원_0011긴급전화기정산(99년형광일)_1. 전시물 3" xfId="8158"/>
    <cellStyle name="원_0011긴급전화기정산(99년형광일)_1. 전시물 4" xfId="8159"/>
    <cellStyle name="원_0011긴급전화기정산(99년형광일)_1. 전시물 5" xfId="8160"/>
    <cellStyle name="원_0011긴급전화기정산(99년형광일)_1. 전시물 6" xfId="8161"/>
    <cellStyle name="원_0011긴급전화기정산(99년형광일)_1. 전시물 7" xfId="8162"/>
    <cellStyle name="원_0011긴급전화기정산(99년형광일)_1. 전시물 8" xfId="8163"/>
    <cellStyle name="원_0011긴급전화기정산(99년형광일)_1. 전시물 9" xfId="8164"/>
    <cellStyle name="원_0011긴급전화기정산(99년형광일)_10-1. 의장(영상관)" xfId="8165"/>
    <cellStyle name="원_0011긴급전화기정산(99년형광일)_10-1. 의장(영상관) 10" xfId="8166"/>
    <cellStyle name="원_0011긴급전화기정산(99년형광일)_10-1. 의장(영상관) 2" xfId="8167"/>
    <cellStyle name="원_0011긴급전화기정산(99년형광일)_10-1. 의장(영상관) 3" xfId="8168"/>
    <cellStyle name="원_0011긴급전화기정산(99년형광일)_10-1. 의장(영상관) 4" xfId="8169"/>
    <cellStyle name="원_0011긴급전화기정산(99년형광일)_10-1. 의장(영상관) 5" xfId="8170"/>
    <cellStyle name="원_0011긴급전화기정산(99년형광일)_10-1. 의장(영상관) 6" xfId="8171"/>
    <cellStyle name="원_0011긴급전화기정산(99년형광일)_10-1. 의장(영상관) 7" xfId="8172"/>
    <cellStyle name="원_0011긴급전화기정산(99년형광일)_10-1. 의장(영상관) 8" xfId="8173"/>
    <cellStyle name="원_0011긴급전화기정산(99년형광일)_10-1. 의장(영상관) 9" xfId="8174"/>
    <cellStyle name="원_0011긴급전화기정산(99년형광일)_D.보라산업" xfId="8205"/>
    <cellStyle name="원_0011긴급전화기정산(99년형광일)_D.보라산업 10" xfId="8206"/>
    <cellStyle name="원_0011긴급전화기정산(99년형광일)_D.보라산업 2" xfId="8207"/>
    <cellStyle name="원_0011긴급전화기정산(99년형광일)_D.보라산업 3" xfId="8208"/>
    <cellStyle name="원_0011긴급전화기정산(99년형광일)_D.보라산업 4" xfId="8209"/>
    <cellStyle name="원_0011긴급전화기정산(99년형광일)_D.보라산업 5" xfId="8210"/>
    <cellStyle name="원_0011긴급전화기정산(99년형광일)_D.보라산업 6" xfId="8211"/>
    <cellStyle name="원_0011긴급전화기정산(99년형광일)_D.보라산업 7" xfId="8212"/>
    <cellStyle name="원_0011긴급전화기정산(99년형광일)_D.보라산업 8" xfId="8213"/>
    <cellStyle name="원_0011긴급전화기정산(99년형광일)_D.보라산업 9" xfId="8214"/>
    <cellStyle name="원_0011긴급전화기정산(99년형광일)_수입원가계산서(앤화)" xfId="8175"/>
    <cellStyle name="원_0011긴급전화기정산(99년형광일)_수입원가계산서(앤화) 10" xfId="8176"/>
    <cellStyle name="원_0011긴급전화기정산(99년형광일)_수입원가계산서(앤화) 2" xfId="8177"/>
    <cellStyle name="원_0011긴급전화기정산(99년형광일)_수입원가계산서(앤화) 3" xfId="8178"/>
    <cellStyle name="원_0011긴급전화기정산(99년형광일)_수입원가계산서(앤화) 4" xfId="8179"/>
    <cellStyle name="원_0011긴급전화기정산(99년형광일)_수입원가계산서(앤화) 5" xfId="8180"/>
    <cellStyle name="원_0011긴급전화기정산(99년형광일)_수입원가계산서(앤화) 6" xfId="8181"/>
    <cellStyle name="원_0011긴급전화기정산(99년형광일)_수입원가계산서(앤화) 7" xfId="8182"/>
    <cellStyle name="원_0011긴급전화기정산(99년형광일)_수입원가계산서(앤화) 8" xfId="8183"/>
    <cellStyle name="원_0011긴급전화기정산(99년형광일)_수입원가계산서(앤화) 9" xfId="8184"/>
    <cellStyle name="원_0011긴급전화기정산(99년형광일)_신·재생에너지홍보관 전시물제작(전시조합)" xfId="8185"/>
    <cellStyle name="원_0011긴급전화기정산(99년형광일)_신·재생에너지홍보관 전시물제작(전시조합) 10" xfId="8186"/>
    <cellStyle name="원_0011긴급전화기정산(99년형광일)_신·재생에너지홍보관 전시물제작(전시조합) 2" xfId="8187"/>
    <cellStyle name="원_0011긴급전화기정산(99년형광일)_신·재생에너지홍보관 전시물제작(전시조합) 3" xfId="8188"/>
    <cellStyle name="원_0011긴급전화기정산(99년형광일)_신·재생에너지홍보관 전시물제작(전시조합) 4" xfId="8189"/>
    <cellStyle name="원_0011긴급전화기정산(99년형광일)_신·재생에너지홍보관 전시물제작(전시조합) 5" xfId="8190"/>
    <cellStyle name="원_0011긴급전화기정산(99년형광일)_신·재생에너지홍보관 전시물제작(전시조합) 6" xfId="8191"/>
    <cellStyle name="원_0011긴급전화기정산(99년형광일)_신·재생에너지홍보관 전시물제작(전시조합) 7" xfId="8192"/>
    <cellStyle name="원_0011긴급전화기정산(99년형광일)_신·재생에너지홍보관 전시물제작(전시조합) 8" xfId="8193"/>
    <cellStyle name="원_0011긴급전화기정산(99년형광일)_신·재생에너지홍보관 전시물제작(전시조합) 9" xfId="8194"/>
    <cellStyle name="원_0011긴급전화기정산(99년형광일)_축중기제조" xfId="8195"/>
    <cellStyle name="원_0011긴급전화기정산(99년형광일)_축중기제조 10" xfId="8196"/>
    <cellStyle name="원_0011긴급전화기정산(99년형광일)_축중기제조 2" xfId="8197"/>
    <cellStyle name="원_0011긴급전화기정산(99년형광일)_축중기제조 3" xfId="8198"/>
    <cellStyle name="원_0011긴급전화기정산(99년형광일)_축중기제조 4" xfId="8199"/>
    <cellStyle name="원_0011긴급전화기정산(99년형광일)_축중기제조 5" xfId="8200"/>
    <cellStyle name="원_0011긴급전화기정산(99년형광일)_축중기제조 6" xfId="8201"/>
    <cellStyle name="원_0011긴급전화기정산(99년형광일)_축중기제조 7" xfId="8202"/>
    <cellStyle name="원_0011긴급전화기정산(99년형광일)_축중기제조 8" xfId="8203"/>
    <cellStyle name="원_0011긴급전화기정산(99년형광일)_축중기제조 9" xfId="8204"/>
    <cellStyle name="원_0011부산종합경기장전광판" xfId="8215"/>
    <cellStyle name="원_0011부산종합경기장전광판 10" xfId="8216"/>
    <cellStyle name="원_0011부산종합경기장전광판 2" xfId="8217"/>
    <cellStyle name="원_0011부산종합경기장전광판 3" xfId="8218"/>
    <cellStyle name="원_0011부산종합경기장전광판 4" xfId="8219"/>
    <cellStyle name="원_0011부산종합경기장전광판 5" xfId="8220"/>
    <cellStyle name="원_0011부산종합경기장전광판 6" xfId="8221"/>
    <cellStyle name="원_0011부산종합경기장전광판 7" xfId="8222"/>
    <cellStyle name="원_0011부산종합경기장전광판 8" xfId="8223"/>
    <cellStyle name="원_0011부산종합경기장전광판 9" xfId="8224"/>
    <cellStyle name="원_0011부산종합경기장전광판_1. 경북염색조합" xfId="8225"/>
    <cellStyle name="원_0011부산종합경기장전광판_1. 경북염색조합 10" xfId="8226"/>
    <cellStyle name="원_0011부산종합경기장전광판_1. 경북염색조합 2" xfId="8227"/>
    <cellStyle name="원_0011부산종합경기장전광판_1. 경북염색조합 3" xfId="8228"/>
    <cellStyle name="원_0011부산종합경기장전광판_1. 경북염색조합 4" xfId="8229"/>
    <cellStyle name="원_0011부산종합경기장전광판_1. 경북염색조합 5" xfId="8230"/>
    <cellStyle name="원_0011부산종합경기장전광판_1. 경북염색조합 6" xfId="8231"/>
    <cellStyle name="원_0011부산종합경기장전광판_1. 경북염색조합 7" xfId="8232"/>
    <cellStyle name="원_0011부산종합경기장전광판_1. 경북염색조합 8" xfId="8233"/>
    <cellStyle name="원_0011부산종합경기장전광판_1. 경북염색조합 9" xfId="8234"/>
    <cellStyle name="원_0011부산종합경기장전광판_1. 경북염색조합123" xfId="8235"/>
    <cellStyle name="원_0011부산종합경기장전광판_1. 경북염색조합123 10" xfId="8236"/>
    <cellStyle name="원_0011부산종합경기장전광판_1. 경북염색조합123 2" xfId="8237"/>
    <cellStyle name="원_0011부산종합경기장전광판_1. 경북염색조합123 3" xfId="8238"/>
    <cellStyle name="원_0011부산종합경기장전광판_1. 경북염색조합123 4" xfId="8239"/>
    <cellStyle name="원_0011부산종합경기장전광판_1. 경북염색조합123 5" xfId="8240"/>
    <cellStyle name="원_0011부산종합경기장전광판_1. 경북염색조합123 6" xfId="8241"/>
    <cellStyle name="원_0011부산종합경기장전광판_1. 경북염색조합123 7" xfId="8242"/>
    <cellStyle name="원_0011부산종합경기장전광판_1. 경북염색조합123 8" xfId="8243"/>
    <cellStyle name="원_0011부산종합경기장전광판_1. 경북염색조합123 9" xfId="8244"/>
    <cellStyle name="원_0011부산종합경기장전광판_1. 노면결빙감지설비(화흥-매립식-A-최종)" xfId="8245"/>
    <cellStyle name="원_0011부산종합경기장전광판_1. 노면결빙감지설비(화흥-매립식-A-최종) 10" xfId="8246"/>
    <cellStyle name="원_0011부산종합경기장전광판_1. 노면결빙감지설비(화흥-매립식-A-최종) 2" xfId="8247"/>
    <cellStyle name="원_0011부산종합경기장전광판_1. 노면결빙감지설비(화흥-매립식-A-최종) 3" xfId="8248"/>
    <cellStyle name="원_0011부산종합경기장전광판_1. 노면결빙감지설비(화흥-매립식-A-최종) 4" xfId="8249"/>
    <cellStyle name="원_0011부산종합경기장전광판_1. 노면결빙감지설비(화흥-매립식-A-최종) 5" xfId="8250"/>
    <cellStyle name="원_0011부산종합경기장전광판_1. 노면결빙감지설비(화흥-매립식-A-최종) 6" xfId="8251"/>
    <cellStyle name="원_0011부산종합경기장전광판_1. 노면결빙감지설비(화흥-매립식-A-최종) 7" xfId="8252"/>
    <cellStyle name="원_0011부산종합경기장전광판_1. 노면결빙감지설비(화흥-매립식-A-최종) 8" xfId="8253"/>
    <cellStyle name="원_0011부산종합경기장전광판_1. 노면결빙감지설비(화흥-매립식-A-최종) 9" xfId="8254"/>
    <cellStyle name="원_0011부산종합경기장전광판_1. 전시물" xfId="8255"/>
    <cellStyle name="원_0011부산종합경기장전광판_1. 전시물 10" xfId="8256"/>
    <cellStyle name="원_0011부산종합경기장전광판_1. 전시물 2" xfId="8257"/>
    <cellStyle name="원_0011부산종합경기장전광판_1. 전시물 3" xfId="8258"/>
    <cellStyle name="원_0011부산종합경기장전광판_1. 전시물 4" xfId="8259"/>
    <cellStyle name="원_0011부산종합경기장전광판_1. 전시물 5" xfId="8260"/>
    <cellStyle name="원_0011부산종합경기장전광판_1. 전시물 6" xfId="8261"/>
    <cellStyle name="원_0011부산종합경기장전광판_1. 전시물 7" xfId="8262"/>
    <cellStyle name="원_0011부산종합경기장전광판_1. 전시물 8" xfId="8263"/>
    <cellStyle name="원_0011부산종합경기장전광판_1. 전시물 9" xfId="8264"/>
    <cellStyle name="원_0011부산종합경기장전광판_10-1. 의장(영상관)" xfId="8265"/>
    <cellStyle name="원_0011부산종합경기장전광판_10-1. 의장(영상관) 10" xfId="8266"/>
    <cellStyle name="원_0011부산종합경기장전광판_10-1. 의장(영상관) 2" xfId="8267"/>
    <cellStyle name="원_0011부산종합경기장전광판_10-1. 의장(영상관) 3" xfId="8268"/>
    <cellStyle name="원_0011부산종합경기장전광판_10-1. 의장(영상관) 4" xfId="8269"/>
    <cellStyle name="원_0011부산종합경기장전광판_10-1. 의장(영상관) 5" xfId="8270"/>
    <cellStyle name="원_0011부산종합경기장전광판_10-1. 의장(영상관) 6" xfId="8271"/>
    <cellStyle name="원_0011부산종합경기장전광판_10-1. 의장(영상관) 7" xfId="8272"/>
    <cellStyle name="원_0011부산종합경기장전광판_10-1. 의장(영상관) 8" xfId="8273"/>
    <cellStyle name="원_0011부산종합경기장전광판_10-1. 의장(영상관) 9" xfId="8274"/>
    <cellStyle name="원_0011부산종합경기장전광판_D.보라산업" xfId="8305"/>
    <cellStyle name="원_0011부산종합경기장전광판_D.보라산업 10" xfId="8306"/>
    <cellStyle name="원_0011부산종합경기장전광판_D.보라산업 2" xfId="8307"/>
    <cellStyle name="원_0011부산종합경기장전광판_D.보라산업 3" xfId="8308"/>
    <cellStyle name="원_0011부산종합경기장전광판_D.보라산업 4" xfId="8309"/>
    <cellStyle name="원_0011부산종합경기장전광판_D.보라산업 5" xfId="8310"/>
    <cellStyle name="원_0011부산종합경기장전광판_D.보라산업 6" xfId="8311"/>
    <cellStyle name="원_0011부산종합경기장전광판_D.보라산업 7" xfId="8312"/>
    <cellStyle name="원_0011부산종합경기장전광판_D.보라산업 8" xfId="8313"/>
    <cellStyle name="원_0011부산종합경기장전광판_D.보라산업 9" xfId="8314"/>
    <cellStyle name="원_0011부산종합경기장전광판_수입원가계산서(앤화)" xfId="8275"/>
    <cellStyle name="원_0011부산종합경기장전광판_수입원가계산서(앤화) 10" xfId="8276"/>
    <cellStyle name="원_0011부산종합경기장전광판_수입원가계산서(앤화) 2" xfId="8277"/>
    <cellStyle name="원_0011부산종합경기장전광판_수입원가계산서(앤화) 3" xfId="8278"/>
    <cellStyle name="원_0011부산종합경기장전광판_수입원가계산서(앤화) 4" xfId="8279"/>
    <cellStyle name="원_0011부산종합경기장전광판_수입원가계산서(앤화) 5" xfId="8280"/>
    <cellStyle name="원_0011부산종합경기장전광판_수입원가계산서(앤화) 6" xfId="8281"/>
    <cellStyle name="원_0011부산종합경기장전광판_수입원가계산서(앤화) 7" xfId="8282"/>
    <cellStyle name="원_0011부산종합경기장전광판_수입원가계산서(앤화) 8" xfId="8283"/>
    <cellStyle name="원_0011부산종합경기장전광판_수입원가계산서(앤화) 9" xfId="8284"/>
    <cellStyle name="원_0011부산종합경기장전광판_신·재생에너지홍보관 전시물제작(전시조합)" xfId="8285"/>
    <cellStyle name="원_0011부산종합경기장전광판_신·재생에너지홍보관 전시물제작(전시조합) 10" xfId="8286"/>
    <cellStyle name="원_0011부산종합경기장전광판_신·재생에너지홍보관 전시물제작(전시조합) 2" xfId="8287"/>
    <cellStyle name="원_0011부산종합경기장전광판_신·재생에너지홍보관 전시물제작(전시조합) 3" xfId="8288"/>
    <cellStyle name="원_0011부산종합경기장전광판_신·재생에너지홍보관 전시물제작(전시조합) 4" xfId="8289"/>
    <cellStyle name="원_0011부산종합경기장전광판_신·재생에너지홍보관 전시물제작(전시조합) 5" xfId="8290"/>
    <cellStyle name="원_0011부산종합경기장전광판_신·재생에너지홍보관 전시물제작(전시조합) 6" xfId="8291"/>
    <cellStyle name="원_0011부산종합경기장전광판_신·재생에너지홍보관 전시물제작(전시조합) 7" xfId="8292"/>
    <cellStyle name="원_0011부산종합경기장전광판_신·재생에너지홍보관 전시물제작(전시조합) 8" xfId="8293"/>
    <cellStyle name="원_0011부산종합경기장전광판_신·재생에너지홍보관 전시물제작(전시조합) 9" xfId="8294"/>
    <cellStyle name="원_0011부산종합경기장전광판_축중기제조" xfId="8295"/>
    <cellStyle name="원_0011부산종합경기장전광판_축중기제조 10" xfId="8296"/>
    <cellStyle name="원_0011부산종합경기장전광판_축중기제조 2" xfId="8297"/>
    <cellStyle name="원_0011부산종합경기장전광판_축중기제조 3" xfId="8298"/>
    <cellStyle name="원_0011부산종합경기장전광판_축중기제조 4" xfId="8299"/>
    <cellStyle name="원_0011부산종합경기장전광판_축중기제조 5" xfId="8300"/>
    <cellStyle name="원_0011부산종합경기장전광판_축중기제조 6" xfId="8301"/>
    <cellStyle name="원_0011부산종합경기장전광판_축중기제조 7" xfId="8302"/>
    <cellStyle name="원_0011부산종합경기장전광판_축중기제조 8" xfId="8303"/>
    <cellStyle name="원_0011부산종합경기장전광판_축중기제조 9" xfId="8304"/>
    <cellStyle name="원_0012문화유적지표석제작설치" xfId="8415"/>
    <cellStyle name="원_0012문화유적지표석제작설치 10" xfId="8416"/>
    <cellStyle name="원_0012문화유적지표석제작설치 2" xfId="8417"/>
    <cellStyle name="원_0012문화유적지표석제작설치 3" xfId="8418"/>
    <cellStyle name="원_0012문화유적지표석제작설치 4" xfId="8419"/>
    <cellStyle name="원_0012문화유적지표석제작설치 5" xfId="8420"/>
    <cellStyle name="원_0012문화유적지표석제작설치 6" xfId="8421"/>
    <cellStyle name="원_0012문화유적지표석제작설치 7" xfId="8422"/>
    <cellStyle name="원_0012문화유적지표석제작설치 8" xfId="8423"/>
    <cellStyle name="원_0012문화유적지표석제작설치 9" xfId="8424"/>
    <cellStyle name="원_0012문화유적지표석제작설치_1. 경북염색조합" xfId="8425"/>
    <cellStyle name="원_0012문화유적지표석제작설치_1. 경북염색조합 10" xfId="8426"/>
    <cellStyle name="원_0012문화유적지표석제작설치_1. 경북염색조합 2" xfId="8427"/>
    <cellStyle name="원_0012문화유적지표석제작설치_1. 경북염색조합 3" xfId="8428"/>
    <cellStyle name="원_0012문화유적지표석제작설치_1. 경북염색조합 4" xfId="8429"/>
    <cellStyle name="원_0012문화유적지표석제작설치_1. 경북염색조합 5" xfId="8430"/>
    <cellStyle name="원_0012문화유적지표석제작설치_1. 경북염색조합 6" xfId="8431"/>
    <cellStyle name="원_0012문화유적지표석제작설치_1. 경북염색조합 7" xfId="8432"/>
    <cellStyle name="원_0012문화유적지표석제작설치_1. 경북염색조합 8" xfId="8433"/>
    <cellStyle name="원_0012문화유적지표석제작설치_1. 경북염색조합 9" xfId="8434"/>
    <cellStyle name="원_0012문화유적지표석제작설치_1. 경북염색조합123" xfId="8435"/>
    <cellStyle name="원_0012문화유적지표석제작설치_1. 경북염색조합123 10" xfId="8436"/>
    <cellStyle name="원_0012문화유적지표석제작설치_1. 경북염색조합123 2" xfId="8437"/>
    <cellStyle name="원_0012문화유적지표석제작설치_1. 경북염색조합123 3" xfId="8438"/>
    <cellStyle name="원_0012문화유적지표석제작설치_1. 경북염색조합123 4" xfId="8439"/>
    <cellStyle name="원_0012문화유적지표석제작설치_1. 경북염색조합123 5" xfId="8440"/>
    <cellStyle name="원_0012문화유적지표석제작설치_1. 경북염색조합123 6" xfId="8441"/>
    <cellStyle name="원_0012문화유적지표석제작설치_1. 경북염색조합123 7" xfId="8442"/>
    <cellStyle name="원_0012문화유적지표석제작설치_1. 경북염색조합123 8" xfId="8443"/>
    <cellStyle name="원_0012문화유적지표석제작설치_1. 경북염색조합123 9" xfId="8444"/>
    <cellStyle name="원_0012문화유적지표석제작설치_1. 노면결빙감지설비(화흥-매립식-A-최종)" xfId="8445"/>
    <cellStyle name="원_0012문화유적지표석제작설치_1. 노면결빙감지설비(화흥-매립식-A-최종) 10" xfId="8446"/>
    <cellStyle name="원_0012문화유적지표석제작설치_1. 노면결빙감지설비(화흥-매립식-A-최종) 2" xfId="8447"/>
    <cellStyle name="원_0012문화유적지표석제작설치_1. 노면결빙감지설비(화흥-매립식-A-최종) 3" xfId="8448"/>
    <cellStyle name="원_0012문화유적지표석제작설치_1. 노면결빙감지설비(화흥-매립식-A-최종) 4" xfId="8449"/>
    <cellStyle name="원_0012문화유적지표석제작설치_1. 노면결빙감지설비(화흥-매립식-A-최종) 5" xfId="8450"/>
    <cellStyle name="원_0012문화유적지표석제작설치_1. 노면결빙감지설비(화흥-매립식-A-최종) 6" xfId="8451"/>
    <cellStyle name="원_0012문화유적지표석제작설치_1. 노면결빙감지설비(화흥-매립식-A-최종) 7" xfId="8452"/>
    <cellStyle name="원_0012문화유적지표석제작설치_1. 노면결빙감지설비(화흥-매립식-A-최종) 8" xfId="8453"/>
    <cellStyle name="원_0012문화유적지표석제작설치_1. 노면결빙감지설비(화흥-매립식-A-최종) 9" xfId="8454"/>
    <cellStyle name="원_0012문화유적지표석제작설치_1. 전시물" xfId="8455"/>
    <cellStyle name="원_0012문화유적지표석제작설치_1. 전시물 10" xfId="8456"/>
    <cellStyle name="원_0012문화유적지표석제작설치_1. 전시물 2" xfId="8457"/>
    <cellStyle name="원_0012문화유적지표석제작설치_1. 전시물 3" xfId="8458"/>
    <cellStyle name="원_0012문화유적지표석제작설치_1. 전시물 4" xfId="8459"/>
    <cellStyle name="원_0012문화유적지표석제작설치_1. 전시물 5" xfId="8460"/>
    <cellStyle name="원_0012문화유적지표석제작설치_1. 전시물 6" xfId="8461"/>
    <cellStyle name="원_0012문화유적지표석제작설치_1. 전시물 7" xfId="8462"/>
    <cellStyle name="원_0012문화유적지표석제작설치_1. 전시물 8" xfId="8463"/>
    <cellStyle name="원_0012문화유적지표석제작설치_1. 전시물 9" xfId="8464"/>
    <cellStyle name="원_0012문화유적지표석제작설치_10-1. 의장(영상관)" xfId="8465"/>
    <cellStyle name="원_0012문화유적지표석제작설치_10-1. 의장(영상관) 10" xfId="8466"/>
    <cellStyle name="원_0012문화유적지표석제작설치_10-1. 의장(영상관) 2" xfId="8467"/>
    <cellStyle name="원_0012문화유적지표석제작설치_10-1. 의장(영상관) 3" xfId="8468"/>
    <cellStyle name="원_0012문화유적지표석제작설치_10-1. 의장(영상관) 4" xfId="8469"/>
    <cellStyle name="원_0012문화유적지표석제작설치_10-1. 의장(영상관) 5" xfId="8470"/>
    <cellStyle name="원_0012문화유적지표석제작설치_10-1. 의장(영상관) 6" xfId="8471"/>
    <cellStyle name="원_0012문화유적지표석제작설치_10-1. 의장(영상관) 7" xfId="8472"/>
    <cellStyle name="원_0012문화유적지표석제작설치_10-1. 의장(영상관) 8" xfId="8473"/>
    <cellStyle name="원_0012문화유적지표석제작설치_10-1. 의장(영상관) 9" xfId="8474"/>
    <cellStyle name="원_0012문화유적지표석제작설치_D.보라산업" xfId="8505"/>
    <cellStyle name="원_0012문화유적지표석제작설치_D.보라산업 10" xfId="8506"/>
    <cellStyle name="원_0012문화유적지표석제작설치_D.보라산업 2" xfId="8507"/>
    <cellStyle name="원_0012문화유적지표석제작설치_D.보라산업 3" xfId="8508"/>
    <cellStyle name="원_0012문화유적지표석제작설치_D.보라산업 4" xfId="8509"/>
    <cellStyle name="원_0012문화유적지표석제작설치_D.보라산업 5" xfId="8510"/>
    <cellStyle name="원_0012문화유적지표석제작설치_D.보라산업 6" xfId="8511"/>
    <cellStyle name="원_0012문화유적지표석제작설치_D.보라산업 7" xfId="8512"/>
    <cellStyle name="원_0012문화유적지표석제작설치_D.보라산업 8" xfId="8513"/>
    <cellStyle name="원_0012문화유적지표석제작설치_D.보라산업 9" xfId="8514"/>
    <cellStyle name="원_0012문화유적지표석제작설치_수입원가계산서(앤화)" xfId="8475"/>
    <cellStyle name="원_0012문화유적지표석제작설치_수입원가계산서(앤화) 10" xfId="8476"/>
    <cellStyle name="원_0012문화유적지표석제작설치_수입원가계산서(앤화) 2" xfId="8477"/>
    <cellStyle name="원_0012문화유적지표석제작설치_수입원가계산서(앤화) 3" xfId="8478"/>
    <cellStyle name="원_0012문화유적지표석제작설치_수입원가계산서(앤화) 4" xfId="8479"/>
    <cellStyle name="원_0012문화유적지표석제작설치_수입원가계산서(앤화) 5" xfId="8480"/>
    <cellStyle name="원_0012문화유적지표석제작설치_수입원가계산서(앤화) 6" xfId="8481"/>
    <cellStyle name="원_0012문화유적지표석제작설치_수입원가계산서(앤화) 7" xfId="8482"/>
    <cellStyle name="원_0012문화유적지표석제작설치_수입원가계산서(앤화) 8" xfId="8483"/>
    <cellStyle name="원_0012문화유적지표석제작설치_수입원가계산서(앤화) 9" xfId="8484"/>
    <cellStyle name="원_0012문화유적지표석제작설치_신·재생에너지홍보관 전시물제작(전시조합)" xfId="8485"/>
    <cellStyle name="원_0012문화유적지표석제작설치_신·재생에너지홍보관 전시물제작(전시조합) 10" xfId="8486"/>
    <cellStyle name="원_0012문화유적지표석제작설치_신·재생에너지홍보관 전시물제작(전시조합) 2" xfId="8487"/>
    <cellStyle name="원_0012문화유적지표석제작설치_신·재생에너지홍보관 전시물제작(전시조합) 3" xfId="8488"/>
    <cellStyle name="원_0012문화유적지표석제작설치_신·재생에너지홍보관 전시물제작(전시조합) 4" xfId="8489"/>
    <cellStyle name="원_0012문화유적지표석제작설치_신·재생에너지홍보관 전시물제작(전시조합) 5" xfId="8490"/>
    <cellStyle name="원_0012문화유적지표석제작설치_신·재생에너지홍보관 전시물제작(전시조합) 6" xfId="8491"/>
    <cellStyle name="원_0012문화유적지표석제작설치_신·재생에너지홍보관 전시물제작(전시조합) 7" xfId="8492"/>
    <cellStyle name="원_0012문화유적지표석제작설치_신·재생에너지홍보관 전시물제작(전시조합) 8" xfId="8493"/>
    <cellStyle name="원_0012문화유적지표석제작설치_신·재생에너지홍보관 전시물제작(전시조합) 9" xfId="8494"/>
    <cellStyle name="원_0012문화유적지표석제작설치_축중기제조" xfId="8495"/>
    <cellStyle name="원_0012문화유적지표석제작설치_축중기제조 10" xfId="8496"/>
    <cellStyle name="원_0012문화유적지표석제작설치_축중기제조 2" xfId="8497"/>
    <cellStyle name="원_0012문화유적지표석제작설치_축중기제조 3" xfId="8498"/>
    <cellStyle name="원_0012문화유적지표석제작설치_축중기제조 4" xfId="8499"/>
    <cellStyle name="원_0012문화유적지표석제작설치_축중기제조 5" xfId="8500"/>
    <cellStyle name="원_0012문화유적지표석제작설치_축중기제조 6" xfId="8501"/>
    <cellStyle name="원_0012문화유적지표석제작설치_축중기제조 7" xfId="8502"/>
    <cellStyle name="원_0012문화유적지표석제작설치_축중기제조 8" xfId="8503"/>
    <cellStyle name="원_0012문화유적지표석제작설치_축중기제조 9" xfId="8504"/>
    <cellStyle name="원_0102국제조명신공항분수조명" xfId="8515"/>
    <cellStyle name="원_0102국제조명신공항분수조명 10" xfId="8516"/>
    <cellStyle name="원_0102국제조명신공항분수조명 2" xfId="8517"/>
    <cellStyle name="원_0102국제조명신공항분수조명 3" xfId="8518"/>
    <cellStyle name="원_0102국제조명신공항분수조명 4" xfId="8519"/>
    <cellStyle name="원_0102국제조명신공항분수조명 5" xfId="8520"/>
    <cellStyle name="원_0102국제조명신공항분수조명 6" xfId="8521"/>
    <cellStyle name="원_0102국제조명신공항분수조명 7" xfId="8522"/>
    <cellStyle name="원_0102국제조명신공항분수조명 8" xfId="8523"/>
    <cellStyle name="원_0102국제조명신공항분수조명 9" xfId="8524"/>
    <cellStyle name="원_0102국제조명신공항분수조명_1. 경북염색조합" xfId="8525"/>
    <cellStyle name="원_0102국제조명신공항분수조명_1. 경북염색조합 10" xfId="8526"/>
    <cellStyle name="원_0102국제조명신공항분수조명_1. 경북염색조합 2" xfId="8527"/>
    <cellStyle name="원_0102국제조명신공항분수조명_1. 경북염색조합 3" xfId="8528"/>
    <cellStyle name="원_0102국제조명신공항분수조명_1. 경북염색조합 4" xfId="8529"/>
    <cellStyle name="원_0102국제조명신공항분수조명_1. 경북염색조합 5" xfId="8530"/>
    <cellStyle name="원_0102국제조명신공항분수조명_1. 경북염색조합 6" xfId="8531"/>
    <cellStyle name="원_0102국제조명신공항분수조명_1. 경북염색조합 7" xfId="8532"/>
    <cellStyle name="원_0102국제조명신공항분수조명_1. 경북염색조합 8" xfId="8533"/>
    <cellStyle name="원_0102국제조명신공항분수조명_1. 경북염색조합 9" xfId="8534"/>
    <cellStyle name="원_0102국제조명신공항분수조명_1. 경북염색조합123" xfId="8535"/>
    <cellStyle name="원_0102국제조명신공항분수조명_1. 경북염색조합123 10" xfId="8536"/>
    <cellStyle name="원_0102국제조명신공항분수조명_1. 경북염색조합123 2" xfId="8537"/>
    <cellStyle name="원_0102국제조명신공항분수조명_1. 경북염색조합123 3" xfId="8538"/>
    <cellStyle name="원_0102국제조명신공항분수조명_1. 경북염색조합123 4" xfId="8539"/>
    <cellStyle name="원_0102국제조명신공항분수조명_1. 경북염색조합123 5" xfId="8540"/>
    <cellStyle name="원_0102국제조명신공항분수조명_1. 경북염색조합123 6" xfId="8541"/>
    <cellStyle name="원_0102국제조명신공항분수조명_1. 경북염색조합123 7" xfId="8542"/>
    <cellStyle name="원_0102국제조명신공항분수조명_1. 경북염색조합123 8" xfId="8543"/>
    <cellStyle name="원_0102국제조명신공항분수조명_1. 경북염색조합123 9" xfId="8544"/>
    <cellStyle name="원_0102국제조명신공항분수조명_1. 노면결빙감지설비(화흥-매립식-A-최종)" xfId="8545"/>
    <cellStyle name="원_0102국제조명신공항분수조명_1. 노면결빙감지설비(화흥-매립식-A-최종) 10" xfId="8546"/>
    <cellStyle name="원_0102국제조명신공항분수조명_1. 노면결빙감지설비(화흥-매립식-A-최종) 2" xfId="8547"/>
    <cellStyle name="원_0102국제조명신공항분수조명_1. 노면결빙감지설비(화흥-매립식-A-최종) 3" xfId="8548"/>
    <cellStyle name="원_0102국제조명신공항분수조명_1. 노면결빙감지설비(화흥-매립식-A-최종) 4" xfId="8549"/>
    <cellStyle name="원_0102국제조명신공항분수조명_1. 노면결빙감지설비(화흥-매립식-A-최종) 5" xfId="8550"/>
    <cellStyle name="원_0102국제조명신공항분수조명_1. 노면결빙감지설비(화흥-매립식-A-최종) 6" xfId="8551"/>
    <cellStyle name="원_0102국제조명신공항분수조명_1. 노면결빙감지설비(화흥-매립식-A-최종) 7" xfId="8552"/>
    <cellStyle name="원_0102국제조명신공항분수조명_1. 노면결빙감지설비(화흥-매립식-A-최종) 8" xfId="8553"/>
    <cellStyle name="원_0102국제조명신공항분수조명_1. 노면결빙감지설비(화흥-매립식-A-최종) 9" xfId="8554"/>
    <cellStyle name="원_0102국제조명신공항분수조명_1. 전시물" xfId="8555"/>
    <cellStyle name="원_0102국제조명신공항분수조명_1. 전시물 10" xfId="8556"/>
    <cellStyle name="원_0102국제조명신공항분수조명_1. 전시물 2" xfId="8557"/>
    <cellStyle name="원_0102국제조명신공항분수조명_1. 전시물 3" xfId="8558"/>
    <cellStyle name="원_0102국제조명신공항분수조명_1. 전시물 4" xfId="8559"/>
    <cellStyle name="원_0102국제조명신공항분수조명_1. 전시물 5" xfId="8560"/>
    <cellStyle name="원_0102국제조명신공항분수조명_1. 전시물 6" xfId="8561"/>
    <cellStyle name="원_0102국제조명신공항분수조명_1. 전시물 7" xfId="8562"/>
    <cellStyle name="원_0102국제조명신공항분수조명_1. 전시물 8" xfId="8563"/>
    <cellStyle name="원_0102국제조명신공항분수조명_1. 전시물 9" xfId="8564"/>
    <cellStyle name="원_0102국제조명신공항분수조명_10-1. 의장(영상관)" xfId="8565"/>
    <cellStyle name="원_0102국제조명신공항분수조명_10-1. 의장(영상관) 10" xfId="8566"/>
    <cellStyle name="원_0102국제조명신공항분수조명_10-1. 의장(영상관) 2" xfId="8567"/>
    <cellStyle name="원_0102국제조명신공항분수조명_10-1. 의장(영상관) 3" xfId="8568"/>
    <cellStyle name="원_0102국제조명신공항분수조명_10-1. 의장(영상관) 4" xfId="8569"/>
    <cellStyle name="원_0102국제조명신공항분수조명_10-1. 의장(영상관) 5" xfId="8570"/>
    <cellStyle name="원_0102국제조명신공항분수조명_10-1. 의장(영상관) 6" xfId="8571"/>
    <cellStyle name="원_0102국제조명신공항분수조명_10-1. 의장(영상관) 7" xfId="8572"/>
    <cellStyle name="원_0102국제조명신공항분수조명_10-1. 의장(영상관) 8" xfId="8573"/>
    <cellStyle name="원_0102국제조명신공항분수조명_10-1. 의장(영상관) 9" xfId="8574"/>
    <cellStyle name="원_0102국제조명신공항분수조명_D.보라산업" xfId="8605"/>
    <cellStyle name="원_0102국제조명신공항분수조명_D.보라산업 10" xfId="8606"/>
    <cellStyle name="원_0102국제조명신공항분수조명_D.보라산업 2" xfId="8607"/>
    <cellStyle name="원_0102국제조명신공항분수조명_D.보라산업 3" xfId="8608"/>
    <cellStyle name="원_0102국제조명신공항분수조명_D.보라산업 4" xfId="8609"/>
    <cellStyle name="원_0102국제조명신공항분수조명_D.보라산업 5" xfId="8610"/>
    <cellStyle name="원_0102국제조명신공항분수조명_D.보라산업 6" xfId="8611"/>
    <cellStyle name="원_0102국제조명신공항분수조명_D.보라산업 7" xfId="8612"/>
    <cellStyle name="원_0102국제조명신공항분수조명_D.보라산업 8" xfId="8613"/>
    <cellStyle name="원_0102국제조명신공항분수조명_D.보라산업 9" xfId="8614"/>
    <cellStyle name="원_0102국제조명신공항분수조명_수입원가계산서(앤화)" xfId="8575"/>
    <cellStyle name="원_0102국제조명신공항분수조명_수입원가계산서(앤화) 10" xfId="8576"/>
    <cellStyle name="원_0102국제조명신공항분수조명_수입원가계산서(앤화) 2" xfId="8577"/>
    <cellStyle name="원_0102국제조명신공항분수조명_수입원가계산서(앤화) 3" xfId="8578"/>
    <cellStyle name="원_0102국제조명신공항분수조명_수입원가계산서(앤화) 4" xfId="8579"/>
    <cellStyle name="원_0102국제조명신공항분수조명_수입원가계산서(앤화) 5" xfId="8580"/>
    <cellStyle name="원_0102국제조명신공항분수조명_수입원가계산서(앤화) 6" xfId="8581"/>
    <cellStyle name="원_0102국제조명신공항분수조명_수입원가계산서(앤화) 7" xfId="8582"/>
    <cellStyle name="원_0102국제조명신공항분수조명_수입원가계산서(앤화) 8" xfId="8583"/>
    <cellStyle name="원_0102국제조명신공항분수조명_수입원가계산서(앤화) 9" xfId="8584"/>
    <cellStyle name="원_0102국제조명신공항분수조명_신·재생에너지홍보관 전시물제작(전시조합)" xfId="8585"/>
    <cellStyle name="원_0102국제조명신공항분수조명_신·재생에너지홍보관 전시물제작(전시조합) 10" xfId="8586"/>
    <cellStyle name="원_0102국제조명신공항분수조명_신·재생에너지홍보관 전시물제작(전시조합) 2" xfId="8587"/>
    <cellStyle name="원_0102국제조명신공항분수조명_신·재생에너지홍보관 전시물제작(전시조합) 3" xfId="8588"/>
    <cellStyle name="원_0102국제조명신공항분수조명_신·재생에너지홍보관 전시물제작(전시조합) 4" xfId="8589"/>
    <cellStyle name="원_0102국제조명신공항분수조명_신·재생에너지홍보관 전시물제작(전시조합) 5" xfId="8590"/>
    <cellStyle name="원_0102국제조명신공항분수조명_신·재생에너지홍보관 전시물제작(전시조합) 6" xfId="8591"/>
    <cellStyle name="원_0102국제조명신공항분수조명_신·재생에너지홍보관 전시물제작(전시조합) 7" xfId="8592"/>
    <cellStyle name="원_0102국제조명신공항분수조명_신·재생에너지홍보관 전시물제작(전시조합) 8" xfId="8593"/>
    <cellStyle name="원_0102국제조명신공항분수조명_신·재생에너지홍보관 전시물제작(전시조합) 9" xfId="8594"/>
    <cellStyle name="원_0102국제조명신공항분수조명_축중기제조" xfId="8595"/>
    <cellStyle name="원_0102국제조명신공항분수조명_축중기제조 10" xfId="8596"/>
    <cellStyle name="원_0102국제조명신공항분수조명_축중기제조 2" xfId="8597"/>
    <cellStyle name="원_0102국제조명신공항분수조명_축중기제조 3" xfId="8598"/>
    <cellStyle name="원_0102국제조명신공항분수조명_축중기제조 4" xfId="8599"/>
    <cellStyle name="원_0102국제조명신공항분수조명_축중기제조 5" xfId="8600"/>
    <cellStyle name="원_0102국제조명신공항분수조명_축중기제조 6" xfId="8601"/>
    <cellStyle name="원_0102국제조명신공항분수조명_축중기제조 7" xfId="8602"/>
    <cellStyle name="원_0102국제조명신공항분수조명_축중기제조 8" xfId="8603"/>
    <cellStyle name="원_0102국제조명신공항분수조명_축중기제조 9" xfId="8604"/>
    <cellStyle name="원_0105담배자판기개조원가" xfId="8615"/>
    <cellStyle name="원_0105담배자판기개조원가 10" xfId="8616"/>
    <cellStyle name="원_0105담배자판기개조원가 2" xfId="8617"/>
    <cellStyle name="원_0105담배자판기개조원가 3" xfId="8618"/>
    <cellStyle name="원_0105담배자판기개조원가 4" xfId="8619"/>
    <cellStyle name="원_0105담배자판기개조원가 5" xfId="8620"/>
    <cellStyle name="원_0105담배자판기개조원가 6" xfId="8621"/>
    <cellStyle name="원_0105담배자판기개조원가 7" xfId="8622"/>
    <cellStyle name="원_0105담배자판기개조원가 8" xfId="8623"/>
    <cellStyle name="원_0105담배자판기개조원가 9" xfId="8624"/>
    <cellStyle name="원_0105담배자판기개조원가_1. 경북염색조합" xfId="8625"/>
    <cellStyle name="원_0105담배자판기개조원가_1. 경북염색조합 10" xfId="8626"/>
    <cellStyle name="원_0105담배자판기개조원가_1. 경북염색조합 2" xfId="8627"/>
    <cellStyle name="원_0105담배자판기개조원가_1. 경북염색조합 3" xfId="8628"/>
    <cellStyle name="원_0105담배자판기개조원가_1. 경북염색조합 4" xfId="8629"/>
    <cellStyle name="원_0105담배자판기개조원가_1. 경북염색조합 5" xfId="8630"/>
    <cellStyle name="원_0105담배자판기개조원가_1. 경북염색조합 6" xfId="8631"/>
    <cellStyle name="원_0105담배자판기개조원가_1. 경북염색조합 7" xfId="8632"/>
    <cellStyle name="원_0105담배자판기개조원가_1. 경북염색조합 8" xfId="8633"/>
    <cellStyle name="원_0105담배자판기개조원가_1. 경북염색조합 9" xfId="8634"/>
    <cellStyle name="원_0105담배자판기개조원가_1. 경북염색조합123" xfId="8635"/>
    <cellStyle name="원_0105담배자판기개조원가_1. 경북염색조합123 10" xfId="8636"/>
    <cellStyle name="원_0105담배자판기개조원가_1. 경북염색조합123 2" xfId="8637"/>
    <cellStyle name="원_0105담배자판기개조원가_1. 경북염색조합123 3" xfId="8638"/>
    <cellStyle name="원_0105담배자판기개조원가_1. 경북염색조합123 4" xfId="8639"/>
    <cellStyle name="원_0105담배자판기개조원가_1. 경북염색조합123 5" xfId="8640"/>
    <cellStyle name="원_0105담배자판기개조원가_1. 경북염색조합123 6" xfId="8641"/>
    <cellStyle name="원_0105담배자판기개조원가_1. 경북염색조합123 7" xfId="8642"/>
    <cellStyle name="원_0105담배자판기개조원가_1. 경북염색조합123 8" xfId="8643"/>
    <cellStyle name="원_0105담배자판기개조원가_1. 경북염색조합123 9" xfId="8644"/>
    <cellStyle name="원_0105담배자판기개조원가_1. 노면결빙감지설비(화흥-매립식-A-최종)" xfId="8645"/>
    <cellStyle name="원_0105담배자판기개조원가_1. 노면결빙감지설비(화흥-매립식-A-최종) 10" xfId="8646"/>
    <cellStyle name="원_0105담배자판기개조원가_1. 노면결빙감지설비(화흥-매립식-A-최종) 2" xfId="8647"/>
    <cellStyle name="원_0105담배자판기개조원가_1. 노면결빙감지설비(화흥-매립식-A-최종) 3" xfId="8648"/>
    <cellStyle name="원_0105담배자판기개조원가_1. 노면결빙감지설비(화흥-매립식-A-최종) 4" xfId="8649"/>
    <cellStyle name="원_0105담배자판기개조원가_1. 노면결빙감지설비(화흥-매립식-A-최종) 5" xfId="8650"/>
    <cellStyle name="원_0105담배자판기개조원가_1. 노면결빙감지설비(화흥-매립식-A-최종) 6" xfId="8651"/>
    <cellStyle name="원_0105담배자판기개조원가_1. 노면결빙감지설비(화흥-매립식-A-최종) 7" xfId="8652"/>
    <cellStyle name="원_0105담배자판기개조원가_1. 노면결빙감지설비(화흥-매립식-A-최종) 8" xfId="8653"/>
    <cellStyle name="원_0105담배자판기개조원가_1. 노면결빙감지설비(화흥-매립식-A-최종) 9" xfId="8654"/>
    <cellStyle name="원_0105담배자판기개조원가_1. 전시물" xfId="8655"/>
    <cellStyle name="원_0105담배자판기개조원가_1. 전시물 10" xfId="8656"/>
    <cellStyle name="원_0105담배자판기개조원가_1. 전시물 2" xfId="8657"/>
    <cellStyle name="원_0105담배자판기개조원가_1. 전시물 3" xfId="8658"/>
    <cellStyle name="원_0105담배자판기개조원가_1. 전시물 4" xfId="8659"/>
    <cellStyle name="원_0105담배자판기개조원가_1. 전시물 5" xfId="8660"/>
    <cellStyle name="원_0105담배자판기개조원가_1. 전시물 6" xfId="8661"/>
    <cellStyle name="원_0105담배자판기개조원가_1. 전시물 7" xfId="8662"/>
    <cellStyle name="원_0105담배자판기개조원가_1. 전시물 8" xfId="8663"/>
    <cellStyle name="원_0105담배자판기개조원가_1. 전시물 9" xfId="8664"/>
    <cellStyle name="원_0105담배자판기개조원가_10-1. 의장(영상관)" xfId="8665"/>
    <cellStyle name="원_0105담배자판기개조원가_10-1. 의장(영상관) 10" xfId="8666"/>
    <cellStyle name="원_0105담배자판기개조원가_10-1. 의장(영상관) 2" xfId="8667"/>
    <cellStyle name="원_0105담배자판기개조원가_10-1. 의장(영상관) 3" xfId="8668"/>
    <cellStyle name="원_0105담배자판기개조원가_10-1. 의장(영상관) 4" xfId="8669"/>
    <cellStyle name="원_0105담배자판기개조원가_10-1. 의장(영상관) 5" xfId="8670"/>
    <cellStyle name="원_0105담배자판기개조원가_10-1. 의장(영상관) 6" xfId="8671"/>
    <cellStyle name="원_0105담배자판기개조원가_10-1. 의장(영상관) 7" xfId="8672"/>
    <cellStyle name="원_0105담배자판기개조원가_10-1. 의장(영상관) 8" xfId="8673"/>
    <cellStyle name="원_0105담배자판기개조원가_10-1. 의장(영상관) 9" xfId="8674"/>
    <cellStyle name="원_0105담배자판기개조원가_D.보라산업" xfId="8705"/>
    <cellStyle name="원_0105담배자판기개조원가_D.보라산업 10" xfId="8706"/>
    <cellStyle name="원_0105담배자판기개조원가_D.보라산업 2" xfId="8707"/>
    <cellStyle name="원_0105담배자판기개조원가_D.보라산업 3" xfId="8708"/>
    <cellStyle name="원_0105담배자판기개조원가_D.보라산업 4" xfId="8709"/>
    <cellStyle name="원_0105담배자판기개조원가_D.보라산업 5" xfId="8710"/>
    <cellStyle name="원_0105담배자판기개조원가_D.보라산업 6" xfId="8711"/>
    <cellStyle name="원_0105담배자판기개조원가_D.보라산업 7" xfId="8712"/>
    <cellStyle name="원_0105담배자판기개조원가_D.보라산업 8" xfId="8713"/>
    <cellStyle name="원_0105담배자판기개조원가_D.보라산업 9" xfId="8714"/>
    <cellStyle name="원_0105담배자판기개조원가_수입원가계산서(앤화)" xfId="8675"/>
    <cellStyle name="원_0105담배자판기개조원가_수입원가계산서(앤화) 10" xfId="8676"/>
    <cellStyle name="원_0105담배자판기개조원가_수입원가계산서(앤화) 2" xfId="8677"/>
    <cellStyle name="원_0105담배자판기개조원가_수입원가계산서(앤화) 3" xfId="8678"/>
    <cellStyle name="원_0105담배자판기개조원가_수입원가계산서(앤화) 4" xfId="8679"/>
    <cellStyle name="원_0105담배자판기개조원가_수입원가계산서(앤화) 5" xfId="8680"/>
    <cellStyle name="원_0105담배자판기개조원가_수입원가계산서(앤화) 6" xfId="8681"/>
    <cellStyle name="원_0105담배자판기개조원가_수입원가계산서(앤화) 7" xfId="8682"/>
    <cellStyle name="원_0105담배자판기개조원가_수입원가계산서(앤화) 8" xfId="8683"/>
    <cellStyle name="원_0105담배자판기개조원가_수입원가계산서(앤화) 9" xfId="8684"/>
    <cellStyle name="원_0105담배자판기개조원가_신·재생에너지홍보관 전시물제작(전시조합)" xfId="8685"/>
    <cellStyle name="원_0105담배자판기개조원가_신·재생에너지홍보관 전시물제작(전시조합) 10" xfId="8686"/>
    <cellStyle name="원_0105담배자판기개조원가_신·재생에너지홍보관 전시물제작(전시조합) 2" xfId="8687"/>
    <cellStyle name="원_0105담배자판기개조원가_신·재생에너지홍보관 전시물제작(전시조합) 3" xfId="8688"/>
    <cellStyle name="원_0105담배자판기개조원가_신·재생에너지홍보관 전시물제작(전시조합) 4" xfId="8689"/>
    <cellStyle name="원_0105담배자판기개조원가_신·재생에너지홍보관 전시물제작(전시조합) 5" xfId="8690"/>
    <cellStyle name="원_0105담배자판기개조원가_신·재생에너지홍보관 전시물제작(전시조합) 6" xfId="8691"/>
    <cellStyle name="원_0105담배자판기개조원가_신·재생에너지홍보관 전시물제작(전시조합) 7" xfId="8692"/>
    <cellStyle name="원_0105담배자판기개조원가_신·재생에너지홍보관 전시물제작(전시조합) 8" xfId="8693"/>
    <cellStyle name="원_0105담배자판기개조원가_신·재생에너지홍보관 전시물제작(전시조합) 9" xfId="8694"/>
    <cellStyle name="원_0105담배자판기개조원가_축중기제조" xfId="8695"/>
    <cellStyle name="원_0105담배자판기개조원가_축중기제조 10" xfId="8696"/>
    <cellStyle name="원_0105담배자판기개조원가_축중기제조 2" xfId="8697"/>
    <cellStyle name="원_0105담배자판기개조원가_축중기제조 3" xfId="8698"/>
    <cellStyle name="원_0105담배자판기개조원가_축중기제조 4" xfId="8699"/>
    <cellStyle name="원_0105담배자판기개조원가_축중기제조 5" xfId="8700"/>
    <cellStyle name="원_0105담배자판기개조원가_축중기제조 6" xfId="8701"/>
    <cellStyle name="원_0105담배자판기개조원가_축중기제조 7" xfId="8702"/>
    <cellStyle name="원_0105담배자판기개조원가_축중기제조 8" xfId="8703"/>
    <cellStyle name="원_0105담배자판기개조원가_축중기제조 9" xfId="8704"/>
    <cellStyle name="원_0106LG인버터냉난방기제작-1" xfId="8715"/>
    <cellStyle name="원_0106LG인버터냉난방기제작-1 10" xfId="8716"/>
    <cellStyle name="원_0106LG인버터냉난방기제작-1 2" xfId="8717"/>
    <cellStyle name="원_0106LG인버터냉난방기제작-1 3" xfId="8718"/>
    <cellStyle name="원_0106LG인버터냉난방기제작-1 4" xfId="8719"/>
    <cellStyle name="원_0106LG인버터냉난방기제작-1 5" xfId="8720"/>
    <cellStyle name="원_0106LG인버터냉난방기제작-1 6" xfId="8721"/>
    <cellStyle name="원_0106LG인버터냉난방기제작-1 7" xfId="8722"/>
    <cellStyle name="원_0106LG인버터냉난방기제작-1 8" xfId="8723"/>
    <cellStyle name="원_0106LG인버터냉난방기제작-1 9" xfId="8724"/>
    <cellStyle name="원_0106LG인버터냉난방기제작-1_1. 경북염색조합" xfId="8725"/>
    <cellStyle name="원_0106LG인버터냉난방기제작-1_1. 경북염색조합 10" xfId="8726"/>
    <cellStyle name="원_0106LG인버터냉난방기제작-1_1. 경북염색조합 2" xfId="8727"/>
    <cellStyle name="원_0106LG인버터냉난방기제작-1_1. 경북염색조합 3" xfId="8728"/>
    <cellStyle name="원_0106LG인버터냉난방기제작-1_1. 경북염색조합 4" xfId="8729"/>
    <cellStyle name="원_0106LG인버터냉난방기제작-1_1. 경북염색조합 5" xfId="8730"/>
    <cellStyle name="원_0106LG인버터냉난방기제작-1_1. 경북염색조합 6" xfId="8731"/>
    <cellStyle name="원_0106LG인버터냉난방기제작-1_1. 경북염색조합 7" xfId="8732"/>
    <cellStyle name="원_0106LG인버터냉난방기제작-1_1. 경북염색조합 8" xfId="8733"/>
    <cellStyle name="원_0106LG인버터냉난방기제작-1_1. 경북염색조합 9" xfId="8734"/>
    <cellStyle name="원_0106LG인버터냉난방기제작-1_1. 경북염색조합123" xfId="8735"/>
    <cellStyle name="원_0106LG인버터냉난방기제작-1_1. 경북염색조합123 10" xfId="8736"/>
    <cellStyle name="원_0106LG인버터냉난방기제작-1_1. 경북염색조합123 2" xfId="8737"/>
    <cellStyle name="원_0106LG인버터냉난방기제작-1_1. 경북염색조합123 3" xfId="8738"/>
    <cellStyle name="원_0106LG인버터냉난방기제작-1_1. 경북염색조합123 4" xfId="8739"/>
    <cellStyle name="원_0106LG인버터냉난방기제작-1_1. 경북염색조합123 5" xfId="8740"/>
    <cellStyle name="원_0106LG인버터냉난방기제작-1_1. 경북염색조합123 6" xfId="8741"/>
    <cellStyle name="원_0106LG인버터냉난방기제작-1_1. 경북염색조합123 7" xfId="8742"/>
    <cellStyle name="원_0106LG인버터냉난방기제작-1_1. 경북염색조합123 8" xfId="8743"/>
    <cellStyle name="원_0106LG인버터냉난방기제작-1_1. 경북염색조합123 9" xfId="8744"/>
    <cellStyle name="원_0106LG인버터냉난방기제작-1_1. 노면결빙감지설비(화흥-매립식-A-최종)" xfId="8745"/>
    <cellStyle name="원_0106LG인버터냉난방기제작-1_1. 노면결빙감지설비(화흥-매립식-A-최종) 10" xfId="8746"/>
    <cellStyle name="원_0106LG인버터냉난방기제작-1_1. 노면결빙감지설비(화흥-매립식-A-최종) 2" xfId="8747"/>
    <cellStyle name="원_0106LG인버터냉난방기제작-1_1. 노면결빙감지설비(화흥-매립식-A-최종) 3" xfId="8748"/>
    <cellStyle name="원_0106LG인버터냉난방기제작-1_1. 노면결빙감지설비(화흥-매립식-A-최종) 4" xfId="8749"/>
    <cellStyle name="원_0106LG인버터냉난방기제작-1_1. 노면결빙감지설비(화흥-매립식-A-최종) 5" xfId="8750"/>
    <cellStyle name="원_0106LG인버터냉난방기제작-1_1. 노면결빙감지설비(화흥-매립식-A-최종) 6" xfId="8751"/>
    <cellStyle name="원_0106LG인버터냉난방기제작-1_1. 노면결빙감지설비(화흥-매립식-A-최종) 7" xfId="8752"/>
    <cellStyle name="원_0106LG인버터냉난방기제작-1_1. 노면결빙감지설비(화흥-매립식-A-최종) 8" xfId="8753"/>
    <cellStyle name="원_0106LG인버터냉난방기제작-1_1. 노면결빙감지설비(화흥-매립식-A-최종) 9" xfId="8754"/>
    <cellStyle name="원_0106LG인버터냉난방기제작-1_1. 전시물" xfId="8755"/>
    <cellStyle name="원_0106LG인버터냉난방기제작-1_1. 전시물 10" xfId="8756"/>
    <cellStyle name="원_0106LG인버터냉난방기제작-1_1. 전시물 2" xfId="8757"/>
    <cellStyle name="원_0106LG인버터냉난방기제작-1_1. 전시물 3" xfId="8758"/>
    <cellStyle name="원_0106LG인버터냉난방기제작-1_1. 전시물 4" xfId="8759"/>
    <cellStyle name="원_0106LG인버터냉난방기제작-1_1. 전시물 5" xfId="8760"/>
    <cellStyle name="원_0106LG인버터냉난방기제작-1_1. 전시물 6" xfId="8761"/>
    <cellStyle name="원_0106LG인버터냉난방기제작-1_1. 전시물 7" xfId="8762"/>
    <cellStyle name="원_0106LG인버터냉난방기제작-1_1. 전시물 8" xfId="8763"/>
    <cellStyle name="원_0106LG인버터냉난방기제작-1_1. 전시물 9" xfId="8764"/>
    <cellStyle name="원_0106LG인버터냉난방기제작-1_10-1. 의장(영상관)" xfId="8765"/>
    <cellStyle name="원_0106LG인버터냉난방기제작-1_10-1. 의장(영상관) 10" xfId="8766"/>
    <cellStyle name="원_0106LG인버터냉난방기제작-1_10-1. 의장(영상관) 2" xfId="8767"/>
    <cellStyle name="원_0106LG인버터냉난방기제작-1_10-1. 의장(영상관) 3" xfId="8768"/>
    <cellStyle name="원_0106LG인버터냉난방기제작-1_10-1. 의장(영상관) 4" xfId="8769"/>
    <cellStyle name="원_0106LG인버터냉난방기제작-1_10-1. 의장(영상관) 5" xfId="8770"/>
    <cellStyle name="원_0106LG인버터냉난방기제작-1_10-1. 의장(영상관) 6" xfId="8771"/>
    <cellStyle name="원_0106LG인버터냉난방기제작-1_10-1. 의장(영상관) 7" xfId="8772"/>
    <cellStyle name="원_0106LG인버터냉난방기제작-1_10-1. 의장(영상관) 8" xfId="8773"/>
    <cellStyle name="원_0106LG인버터냉난방기제작-1_10-1. 의장(영상관) 9" xfId="8774"/>
    <cellStyle name="원_0106LG인버터냉난방기제작-1_D.보라산업" xfId="8805"/>
    <cellStyle name="원_0106LG인버터냉난방기제작-1_D.보라산업 10" xfId="8806"/>
    <cellStyle name="원_0106LG인버터냉난방기제작-1_D.보라산업 2" xfId="8807"/>
    <cellStyle name="원_0106LG인버터냉난방기제작-1_D.보라산업 3" xfId="8808"/>
    <cellStyle name="원_0106LG인버터냉난방기제작-1_D.보라산업 4" xfId="8809"/>
    <cellStyle name="원_0106LG인버터냉난방기제작-1_D.보라산업 5" xfId="8810"/>
    <cellStyle name="원_0106LG인버터냉난방기제작-1_D.보라산업 6" xfId="8811"/>
    <cellStyle name="원_0106LG인버터냉난방기제작-1_D.보라산업 7" xfId="8812"/>
    <cellStyle name="원_0106LG인버터냉난방기제작-1_D.보라산업 8" xfId="8813"/>
    <cellStyle name="원_0106LG인버터냉난방기제작-1_D.보라산업 9" xfId="8814"/>
    <cellStyle name="원_0106LG인버터냉난방기제작-1_수입원가계산서(앤화)" xfId="8775"/>
    <cellStyle name="원_0106LG인버터냉난방기제작-1_수입원가계산서(앤화) 10" xfId="8776"/>
    <cellStyle name="원_0106LG인버터냉난방기제작-1_수입원가계산서(앤화) 2" xfId="8777"/>
    <cellStyle name="원_0106LG인버터냉난방기제작-1_수입원가계산서(앤화) 3" xfId="8778"/>
    <cellStyle name="원_0106LG인버터냉난방기제작-1_수입원가계산서(앤화) 4" xfId="8779"/>
    <cellStyle name="원_0106LG인버터냉난방기제작-1_수입원가계산서(앤화) 5" xfId="8780"/>
    <cellStyle name="원_0106LG인버터냉난방기제작-1_수입원가계산서(앤화) 6" xfId="8781"/>
    <cellStyle name="원_0106LG인버터냉난방기제작-1_수입원가계산서(앤화) 7" xfId="8782"/>
    <cellStyle name="원_0106LG인버터냉난방기제작-1_수입원가계산서(앤화) 8" xfId="8783"/>
    <cellStyle name="원_0106LG인버터냉난방기제작-1_수입원가계산서(앤화) 9" xfId="8784"/>
    <cellStyle name="원_0106LG인버터냉난방기제작-1_신·재생에너지홍보관 전시물제작(전시조합)" xfId="8785"/>
    <cellStyle name="원_0106LG인버터냉난방기제작-1_신·재생에너지홍보관 전시물제작(전시조합) 10" xfId="8786"/>
    <cellStyle name="원_0106LG인버터냉난방기제작-1_신·재생에너지홍보관 전시물제작(전시조합) 2" xfId="8787"/>
    <cellStyle name="원_0106LG인버터냉난방기제작-1_신·재생에너지홍보관 전시물제작(전시조합) 3" xfId="8788"/>
    <cellStyle name="원_0106LG인버터냉난방기제작-1_신·재생에너지홍보관 전시물제작(전시조합) 4" xfId="8789"/>
    <cellStyle name="원_0106LG인버터냉난방기제작-1_신·재생에너지홍보관 전시물제작(전시조합) 5" xfId="8790"/>
    <cellStyle name="원_0106LG인버터냉난방기제작-1_신·재생에너지홍보관 전시물제작(전시조합) 6" xfId="8791"/>
    <cellStyle name="원_0106LG인버터냉난방기제작-1_신·재생에너지홍보관 전시물제작(전시조합) 7" xfId="8792"/>
    <cellStyle name="원_0106LG인버터냉난방기제작-1_신·재생에너지홍보관 전시물제작(전시조합) 8" xfId="8793"/>
    <cellStyle name="원_0106LG인버터냉난방기제작-1_신·재생에너지홍보관 전시물제작(전시조합) 9" xfId="8794"/>
    <cellStyle name="원_0106LG인버터냉난방기제작-1_축중기제조" xfId="8795"/>
    <cellStyle name="원_0106LG인버터냉난방기제작-1_축중기제조 10" xfId="8796"/>
    <cellStyle name="원_0106LG인버터냉난방기제작-1_축중기제조 2" xfId="8797"/>
    <cellStyle name="원_0106LG인버터냉난방기제작-1_축중기제조 3" xfId="8798"/>
    <cellStyle name="원_0106LG인버터냉난방기제작-1_축중기제조 4" xfId="8799"/>
    <cellStyle name="원_0106LG인버터냉난방기제작-1_축중기제조 5" xfId="8800"/>
    <cellStyle name="원_0106LG인버터냉난방기제작-1_축중기제조 6" xfId="8801"/>
    <cellStyle name="원_0106LG인버터냉난방기제작-1_축중기제조 7" xfId="8802"/>
    <cellStyle name="원_0106LG인버터냉난방기제작-1_축중기제조 8" xfId="8803"/>
    <cellStyle name="원_0106LG인버터냉난방기제작-1_축중기제조 9" xfId="8804"/>
    <cellStyle name="원_0107광전송장비구매설치" xfId="8815"/>
    <cellStyle name="원_0107광전송장비구매설치 10" xfId="8816"/>
    <cellStyle name="원_0107광전송장비구매설치 2" xfId="8817"/>
    <cellStyle name="원_0107광전송장비구매설치 3" xfId="8818"/>
    <cellStyle name="원_0107광전송장비구매설치 4" xfId="8819"/>
    <cellStyle name="원_0107광전송장비구매설치 5" xfId="8820"/>
    <cellStyle name="원_0107광전송장비구매설치 6" xfId="8821"/>
    <cellStyle name="원_0107광전송장비구매설치 7" xfId="8822"/>
    <cellStyle name="원_0107광전송장비구매설치 8" xfId="8823"/>
    <cellStyle name="원_0107광전송장비구매설치 9" xfId="8824"/>
    <cellStyle name="원_0107광전송장비구매설치_1. 경북염색조합" xfId="8825"/>
    <cellStyle name="원_0107광전송장비구매설치_1. 경북염색조합 10" xfId="8826"/>
    <cellStyle name="원_0107광전송장비구매설치_1. 경북염색조합 2" xfId="8827"/>
    <cellStyle name="원_0107광전송장비구매설치_1. 경북염색조합 3" xfId="8828"/>
    <cellStyle name="원_0107광전송장비구매설치_1. 경북염색조합 4" xfId="8829"/>
    <cellStyle name="원_0107광전송장비구매설치_1. 경북염색조합 5" xfId="8830"/>
    <cellStyle name="원_0107광전송장비구매설치_1. 경북염색조합 6" xfId="8831"/>
    <cellStyle name="원_0107광전송장비구매설치_1. 경북염색조합 7" xfId="8832"/>
    <cellStyle name="원_0107광전송장비구매설치_1. 경북염색조합 8" xfId="8833"/>
    <cellStyle name="원_0107광전송장비구매설치_1. 경북염색조합 9" xfId="8834"/>
    <cellStyle name="원_0107광전송장비구매설치_1. 경북염색조합123" xfId="8835"/>
    <cellStyle name="원_0107광전송장비구매설치_1. 경북염색조합123 10" xfId="8836"/>
    <cellStyle name="원_0107광전송장비구매설치_1. 경북염색조합123 2" xfId="8837"/>
    <cellStyle name="원_0107광전송장비구매설치_1. 경북염색조합123 3" xfId="8838"/>
    <cellStyle name="원_0107광전송장비구매설치_1. 경북염색조합123 4" xfId="8839"/>
    <cellStyle name="원_0107광전송장비구매설치_1. 경북염색조합123 5" xfId="8840"/>
    <cellStyle name="원_0107광전송장비구매설치_1. 경북염색조합123 6" xfId="8841"/>
    <cellStyle name="원_0107광전송장비구매설치_1. 경북염색조합123 7" xfId="8842"/>
    <cellStyle name="원_0107광전송장비구매설치_1. 경북염색조합123 8" xfId="8843"/>
    <cellStyle name="원_0107광전송장비구매설치_1. 경북염색조합123 9" xfId="8844"/>
    <cellStyle name="원_0107광전송장비구매설치_1. 노면결빙감지설비(화흥-매립식-A-최종)" xfId="8845"/>
    <cellStyle name="원_0107광전송장비구매설치_1. 노면결빙감지설비(화흥-매립식-A-최종) 10" xfId="8846"/>
    <cellStyle name="원_0107광전송장비구매설치_1. 노면결빙감지설비(화흥-매립식-A-최종) 2" xfId="8847"/>
    <cellStyle name="원_0107광전송장비구매설치_1. 노면결빙감지설비(화흥-매립식-A-최종) 3" xfId="8848"/>
    <cellStyle name="원_0107광전송장비구매설치_1. 노면결빙감지설비(화흥-매립식-A-최종) 4" xfId="8849"/>
    <cellStyle name="원_0107광전송장비구매설치_1. 노면결빙감지설비(화흥-매립식-A-최종) 5" xfId="8850"/>
    <cellStyle name="원_0107광전송장비구매설치_1. 노면결빙감지설비(화흥-매립식-A-최종) 6" xfId="8851"/>
    <cellStyle name="원_0107광전송장비구매설치_1. 노면결빙감지설비(화흥-매립식-A-최종) 7" xfId="8852"/>
    <cellStyle name="원_0107광전송장비구매설치_1. 노면결빙감지설비(화흥-매립식-A-최종) 8" xfId="8853"/>
    <cellStyle name="원_0107광전송장비구매설치_1. 노면결빙감지설비(화흥-매립식-A-최종) 9" xfId="8854"/>
    <cellStyle name="원_0107광전송장비구매설치_1. 전시물" xfId="8855"/>
    <cellStyle name="원_0107광전송장비구매설치_1. 전시물 10" xfId="8856"/>
    <cellStyle name="원_0107광전송장비구매설치_1. 전시물 2" xfId="8857"/>
    <cellStyle name="원_0107광전송장비구매설치_1. 전시물 3" xfId="8858"/>
    <cellStyle name="원_0107광전송장비구매설치_1. 전시물 4" xfId="8859"/>
    <cellStyle name="원_0107광전송장비구매설치_1. 전시물 5" xfId="8860"/>
    <cellStyle name="원_0107광전송장비구매설치_1. 전시물 6" xfId="8861"/>
    <cellStyle name="원_0107광전송장비구매설치_1. 전시물 7" xfId="8862"/>
    <cellStyle name="원_0107광전송장비구매설치_1. 전시물 8" xfId="8863"/>
    <cellStyle name="원_0107광전송장비구매설치_1. 전시물 9" xfId="8864"/>
    <cellStyle name="원_0107광전송장비구매설치_10-1. 의장(영상관)" xfId="8865"/>
    <cellStyle name="원_0107광전송장비구매설치_10-1. 의장(영상관) 10" xfId="8866"/>
    <cellStyle name="원_0107광전송장비구매설치_10-1. 의장(영상관) 2" xfId="8867"/>
    <cellStyle name="원_0107광전송장비구매설치_10-1. 의장(영상관) 3" xfId="8868"/>
    <cellStyle name="원_0107광전송장비구매설치_10-1. 의장(영상관) 4" xfId="8869"/>
    <cellStyle name="원_0107광전송장비구매설치_10-1. 의장(영상관) 5" xfId="8870"/>
    <cellStyle name="원_0107광전송장비구매설치_10-1. 의장(영상관) 6" xfId="8871"/>
    <cellStyle name="원_0107광전송장비구매설치_10-1. 의장(영상관) 7" xfId="8872"/>
    <cellStyle name="원_0107광전송장비구매설치_10-1. 의장(영상관) 8" xfId="8873"/>
    <cellStyle name="원_0107광전송장비구매설치_10-1. 의장(영상관) 9" xfId="8874"/>
    <cellStyle name="원_0107광전송장비구매설치_D.보라산업" xfId="8905"/>
    <cellStyle name="원_0107광전송장비구매설치_D.보라산업 10" xfId="8906"/>
    <cellStyle name="원_0107광전송장비구매설치_D.보라산업 2" xfId="8907"/>
    <cellStyle name="원_0107광전송장비구매설치_D.보라산업 3" xfId="8908"/>
    <cellStyle name="원_0107광전송장비구매설치_D.보라산업 4" xfId="8909"/>
    <cellStyle name="원_0107광전송장비구매설치_D.보라산업 5" xfId="8910"/>
    <cellStyle name="원_0107광전송장비구매설치_D.보라산업 6" xfId="8911"/>
    <cellStyle name="원_0107광전송장비구매설치_D.보라산업 7" xfId="8912"/>
    <cellStyle name="원_0107광전송장비구매설치_D.보라산업 8" xfId="8913"/>
    <cellStyle name="원_0107광전송장비구매설치_D.보라산업 9" xfId="8914"/>
    <cellStyle name="원_0107광전송장비구매설치_수입원가계산서(앤화)" xfId="8875"/>
    <cellStyle name="원_0107광전송장비구매설치_수입원가계산서(앤화) 10" xfId="8876"/>
    <cellStyle name="원_0107광전송장비구매설치_수입원가계산서(앤화) 2" xfId="8877"/>
    <cellStyle name="원_0107광전송장비구매설치_수입원가계산서(앤화) 3" xfId="8878"/>
    <cellStyle name="원_0107광전송장비구매설치_수입원가계산서(앤화) 4" xfId="8879"/>
    <cellStyle name="원_0107광전송장비구매설치_수입원가계산서(앤화) 5" xfId="8880"/>
    <cellStyle name="원_0107광전송장비구매설치_수입원가계산서(앤화) 6" xfId="8881"/>
    <cellStyle name="원_0107광전송장비구매설치_수입원가계산서(앤화) 7" xfId="8882"/>
    <cellStyle name="원_0107광전송장비구매설치_수입원가계산서(앤화) 8" xfId="8883"/>
    <cellStyle name="원_0107광전송장비구매설치_수입원가계산서(앤화) 9" xfId="8884"/>
    <cellStyle name="원_0107광전송장비구매설치_신·재생에너지홍보관 전시물제작(전시조합)" xfId="8885"/>
    <cellStyle name="원_0107광전송장비구매설치_신·재생에너지홍보관 전시물제작(전시조합) 10" xfId="8886"/>
    <cellStyle name="원_0107광전송장비구매설치_신·재생에너지홍보관 전시물제작(전시조합) 2" xfId="8887"/>
    <cellStyle name="원_0107광전송장비구매설치_신·재생에너지홍보관 전시물제작(전시조합) 3" xfId="8888"/>
    <cellStyle name="원_0107광전송장비구매설치_신·재생에너지홍보관 전시물제작(전시조합) 4" xfId="8889"/>
    <cellStyle name="원_0107광전송장비구매설치_신·재생에너지홍보관 전시물제작(전시조합) 5" xfId="8890"/>
    <cellStyle name="원_0107광전송장비구매설치_신·재생에너지홍보관 전시물제작(전시조합) 6" xfId="8891"/>
    <cellStyle name="원_0107광전송장비구매설치_신·재생에너지홍보관 전시물제작(전시조합) 7" xfId="8892"/>
    <cellStyle name="원_0107광전송장비구매설치_신·재생에너지홍보관 전시물제작(전시조합) 8" xfId="8893"/>
    <cellStyle name="원_0107광전송장비구매설치_신·재생에너지홍보관 전시물제작(전시조합) 9" xfId="8894"/>
    <cellStyle name="원_0107광전송장비구매설치_축중기제조" xfId="8895"/>
    <cellStyle name="원_0107광전송장비구매설치_축중기제조 10" xfId="8896"/>
    <cellStyle name="원_0107광전송장비구매설치_축중기제조 2" xfId="8897"/>
    <cellStyle name="원_0107광전송장비구매설치_축중기제조 3" xfId="8898"/>
    <cellStyle name="원_0107광전송장비구매설치_축중기제조 4" xfId="8899"/>
    <cellStyle name="원_0107광전송장비구매설치_축중기제조 5" xfId="8900"/>
    <cellStyle name="원_0107광전송장비구매설치_축중기제조 6" xfId="8901"/>
    <cellStyle name="원_0107광전송장비구매설치_축중기제조 7" xfId="8902"/>
    <cellStyle name="원_0107광전송장비구매설치_축중기제조 8" xfId="8903"/>
    <cellStyle name="원_0107광전송장비구매설치_축중기제조 9" xfId="8904"/>
    <cellStyle name="원_0107도공IBS설비SW부문(참조)" xfId="8915"/>
    <cellStyle name="원_0107도공IBS설비SW부문(참조) 10" xfId="8916"/>
    <cellStyle name="원_0107도공IBS설비SW부문(참조) 2" xfId="8917"/>
    <cellStyle name="원_0107도공IBS설비SW부문(참조) 3" xfId="8918"/>
    <cellStyle name="원_0107도공IBS설비SW부문(참조) 4" xfId="8919"/>
    <cellStyle name="원_0107도공IBS설비SW부문(참조) 5" xfId="8920"/>
    <cellStyle name="원_0107도공IBS설비SW부문(참조) 6" xfId="8921"/>
    <cellStyle name="원_0107도공IBS설비SW부문(참조) 7" xfId="8922"/>
    <cellStyle name="원_0107도공IBS설비SW부문(참조) 8" xfId="8923"/>
    <cellStyle name="원_0107도공IBS설비SW부문(참조) 9" xfId="8924"/>
    <cellStyle name="원_0107도공IBS설비SW부문(참조)_1. 경북염색조합" xfId="8925"/>
    <cellStyle name="원_0107도공IBS설비SW부문(참조)_1. 경북염색조합 10" xfId="8926"/>
    <cellStyle name="원_0107도공IBS설비SW부문(참조)_1. 경북염색조합 2" xfId="8927"/>
    <cellStyle name="원_0107도공IBS설비SW부문(참조)_1. 경북염색조합 3" xfId="8928"/>
    <cellStyle name="원_0107도공IBS설비SW부문(참조)_1. 경북염색조합 4" xfId="8929"/>
    <cellStyle name="원_0107도공IBS설비SW부문(참조)_1. 경북염색조합 5" xfId="8930"/>
    <cellStyle name="원_0107도공IBS설비SW부문(참조)_1. 경북염색조합 6" xfId="8931"/>
    <cellStyle name="원_0107도공IBS설비SW부문(참조)_1. 경북염색조합 7" xfId="8932"/>
    <cellStyle name="원_0107도공IBS설비SW부문(참조)_1. 경북염색조합 8" xfId="8933"/>
    <cellStyle name="원_0107도공IBS설비SW부문(참조)_1. 경북염색조합 9" xfId="8934"/>
    <cellStyle name="원_0107도공IBS설비SW부문(참조)_1. 경북염색조합123" xfId="8935"/>
    <cellStyle name="원_0107도공IBS설비SW부문(참조)_1. 경북염색조합123 10" xfId="8936"/>
    <cellStyle name="원_0107도공IBS설비SW부문(참조)_1. 경북염색조합123 2" xfId="8937"/>
    <cellStyle name="원_0107도공IBS설비SW부문(참조)_1. 경북염색조합123 3" xfId="8938"/>
    <cellStyle name="원_0107도공IBS설비SW부문(참조)_1. 경북염색조합123 4" xfId="8939"/>
    <cellStyle name="원_0107도공IBS설비SW부문(참조)_1. 경북염색조합123 5" xfId="8940"/>
    <cellStyle name="원_0107도공IBS설비SW부문(참조)_1. 경북염색조합123 6" xfId="8941"/>
    <cellStyle name="원_0107도공IBS설비SW부문(참조)_1. 경북염색조합123 7" xfId="8942"/>
    <cellStyle name="원_0107도공IBS설비SW부문(참조)_1. 경북염색조합123 8" xfId="8943"/>
    <cellStyle name="원_0107도공IBS설비SW부문(참조)_1. 경북염색조합123 9" xfId="8944"/>
    <cellStyle name="원_0107도공IBS설비SW부문(참조)_1. 노면결빙감지설비(화흥-매립식-A-최종)" xfId="8945"/>
    <cellStyle name="원_0107도공IBS설비SW부문(참조)_1. 노면결빙감지설비(화흥-매립식-A-최종) 10" xfId="8946"/>
    <cellStyle name="원_0107도공IBS설비SW부문(참조)_1. 노면결빙감지설비(화흥-매립식-A-최종) 2" xfId="8947"/>
    <cellStyle name="원_0107도공IBS설비SW부문(참조)_1. 노면결빙감지설비(화흥-매립식-A-최종) 3" xfId="8948"/>
    <cellStyle name="원_0107도공IBS설비SW부문(참조)_1. 노면결빙감지설비(화흥-매립식-A-최종) 4" xfId="8949"/>
    <cellStyle name="원_0107도공IBS설비SW부문(참조)_1. 노면결빙감지설비(화흥-매립식-A-최종) 5" xfId="8950"/>
    <cellStyle name="원_0107도공IBS설비SW부문(참조)_1. 노면결빙감지설비(화흥-매립식-A-최종) 6" xfId="8951"/>
    <cellStyle name="원_0107도공IBS설비SW부문(참조)_1. 노면결빙감지설비(화흥-매립식-A-최종) 7" xfId="8952"/>
    <cellStyle name="원_0107도공IBS설비SW부문(참조)_1. 노면결빙감지설비(화흥-매립식-A-최종) 8" xfId="8953"/>
    <cellStyle name="원_0107도공IBS설비SW부문(참조)_1. 노면결빙감지설비(화흥-매립식-A-최종) 9" xfId="8954"/>
    <cellStyle name="원_0107도공IBS설비SW부문(참조)_1. 전시물" xfId="8955"/>
    <cellStyle name="원_0107도공IBS설비SW부문(참조)_1. 전시물 10" xfId="8956"/>
    <cellStyle name="원_0107도공IBS설비SW부문(참조)_1. 전시물 2" xfId="8957"/>
    <cellStyle name="원_0107도공IBS설비SW부문(참조)_1. 전시물 3" xfId="8958"/>
    <cellStyle name="원_0107도공IBS설비SW부문(참조)_1. 전시물 4" xfId="8959"/>
    <cellStyle name="원_0107도공IBS설비SW부문(참조)_1. 전시물 5" xfId="8960"/>
    <cellStyle name="원_0107도공IBS설비SW부문(참조)_1. 전시물 6" xfId="8961"/>
    <cellStyle name="원_0107도공IBS설비SW부문(참조)_1. 전시물 7" xfId="8962"/>
    <cellStyle name="원_0107도공IBS설비SW부문(참조)_1. 전시물 8" xfId="8963"/>
    <cellStyle name="원_0107도공IBS설비SW부문(참조)_1. 전시물 9" xfId="8964"/>
    <cellStyle name="원_0107도공IBS설비SW부문(참조)_10-1. 의장(영상관)" xfId="8965"/>
    <cellStyle name="원_0107도공IBS설비SW부문(참조)_10-1. 의장(영상관) 10" xfId="8966"/>
    <cellStyle name="원_0107도공IBS설비SW부문(참조)_10-1. 의장(영상관) 2" xfId="8967"/>
    <cellStyle name="원_0107도공IBS설비SW부문(참조)_10-1. 의장(영상관) 3" xfId="8968"/>
    <cellStyle name="원_0107도공IBS설비SW부문(참조)_10-1. 의장(영상관) 4" xfId="8969"/>
    <cellStyle name="원_0107도공IBS설비SW부문(참조)_10-1. 의장(영상관) 5" xfId="8970"/>
    <cellStyle name="원_0107도공IBS설비SW부문(참조)_10-1. 의장(영상관) 6" xfId="8971"/>
    <cellStyle name="원_0107도공IBS설비SW부문(참조)_10-1. 의장(영상관) 7" xfId="8972"/>
    <cellStyle name="원_0107도공IBS설비SW부문(참조)_10-1. 의장(영상관) 8" xfId="8973"/>
    <cellStyle name="원_0107도공IBS설비SW부문(참조)_10-1. 의장(영상관) 9" xfId="8974"/>
    <cellStyle name="원_0107도공IBS설비SW부문(참조)_D.보라산업" xfId="9005"/>
    <cellStyle name="원_0107도공IBS설비SW부문(참조)_D.보라산업 10" xfId="9006"/>
    <cellStyle name="원_0107도공IBS설비SW부문(참조)_D.보라산업 2" xfId="9007"/>
    <cellStyle name="원_0107도공IBS설비SW부문(참조)_D.보라산업 3" xfId="9008"/>
    <cellStyle name="원_0107도공IBS설비SW부문(참조)_D.보라산업 4" xfId="9009"/>
    <cellStyle name="원_0107도공IBS설비SW부문(참조)_D.보라산업 5" xfId="9010"/>
    <cellStyle name="원_0107도공IBS설비SW부문(참조)_D.보라산업 6" xfId="9011"/>
    <cellStyle name="원_0107도공IBS설비SW부문(참조)_D.보라산업 7" xfId="9012"/>
    <cellStyle name="원_0107도공IBS설비SW부문(참조)_D.보라산업 8" xfId="9013"/>
    <cellStyle name="원_0107도공IBS설비SW부문(참조)_D.보라산업 9" xfId="9014"/>
    <cellStyle name="원_0107도공IBS설비SW부문(참조)_수입원가계산서(앤화)" xfId="8975"/>
    <cellStyle name="원_0107도공IBS설비SW부문(참조)_수입원가계산서(앤화) 10" xfId="8976"/>
    <cellStyle name="원_0107도공IBS설비SW부문(참조)_수입원가계산서(앤화) 2" xfId="8977"/>
    <cellStyle name="원_0107도공IBS설비SW부문(참조)_수입원가계산서(앤화) 3" xfId="8978"/>
    <cellStyle name="원_0107도공IBS설비SW부문(참조)_수입원가계산서(앤화) 4" xfId="8979"/>
    <cellStyle name="원_0107도공IBS설비SW부문(참조)_수입원가계산서(앤화) 5" xfId="8980"/>
    <cellStyle name="원_0107도공IBS설비SW부문(참조)_수입원가계산서(앤화) 6" xfId="8981"/>
    <cellStyle name="원_0107도공IBS설비SW부문(참조)_수입원가계산서(앤화) 7" xfId="8982"/>
    <cellStyle name="원_0107도공IBS설비SW부문(참조)_수입원가계산서(앤화) 8" xfId="8983"/>
    <cellStyle name="원_0107도공IBS설비SW부문(참조)_수입원가계산서(앤화) 9" xfId="8984"/>
    <cellStyle name="원_0107도공IBS설비SW부문(참조)_신·재생에너지홍보관 전시물제작(전시조합)" xfId="8985"/>
    <cellStyle name="원_0107도공IBS설비SW부문(참조)_신·재생에너지홍보관 전시물제작(전시조합) 10" xfId="8986"/>
    <cellStyle name="원_0107도공IBS설비SW부문(참조)_신·재생에너지홍보관 전시물제작(전시조합) 2" xfId="8987"/>
    <cellStyle name="원_0107도공IBS설비SW부문(참조)_신·재생에너지홍보관 전시물제작(전시조합) 3" xfId="8988"/>
    <cellStyle name="원_0107도공IBS설비SW부문(참조)_신·재생에너지홍보관 전시물제작(전시조합) 4" xfId="8989"/>
    <cellStyle name="원_0107도공IBS설비SW부문(참조)_신·재생에너지홍보관 전시물제작(전시조합) 5" xfId="8990"/>
    <cellStyle name="원_0107도공IBS설비SW부문(참조)_신·재생에너지홍보관 전시물제작(전시조합) 6" xfId="8991"/>
    <cellStyle name="원_0107도공IBS설비SW부문(참조)_신·재생에너지홍보관 전시물제작(전시조합) 7" xfId="8992"/>
    <cellStyle name="원_0107도공IBS설비SW부문(참조)_신·재생에너지홍보관 전시물제작(전시조합) 8" xfId="8993"/>
    <cellStyle name="원_0107도공IBS설비SW부문(참조)_신·재생에너지홍보관 전시물제작(전시조합) 9" xfId="8994"/>
    <cellStyle name="원_0107도공IBS설비SW부문(참조)_축중기제조" xfId="8995"/>
    <cellStyle name="원_0107도공IBS설비SW부문(참조)_축중기제조 10" xfId="8996"/>
    <cellStyle name="원_0107도공IBS설비SW부문(참조)_축중기제조 2" xfId="8997"/>
    <cellStyle name="원_0107도공IBS설비SW부문(참조)_축중기제조 3" xfId="8998"/>
    <cellStyle name="원_0107도공IBS설비SW부문(참조)_축중기제조 4" xfId="8999"/>
    <cellStyle name="원_0107도공IBS설비SW부문(참조)_축중기제조 5" xfId="9000"/>
    <cellStyle name="원_0107도공IBS설비SW부문(참조)_축중기제조 6" xfId="9001"/>
    <cellStyle name="원_0107도공IBS설비SW부문(참조)_축중기제조 7" xfId="9002"/>
    <cellStyle name="원_0107도공IBS설비SW부문(참조)_축중기제조 8" xfId="9003"/>
    <cellStyle name="원_0107도공IBS설비SW부문(참조)_축중기제조 9" xfId="9004"/>
    <cellStyle name="원_0107문화재복원용목재-8월6일" xfId="9015"/>
    <cellStyle name="원_0107문화재복원용목재-8월6일 10" xfId="9016"/>
    <cellStyle name="원_0107문화재복원용목재-8월6일 2" xfId="9017"/>
    <cellStyle name="원_0107문화재복원용목재-8월6일 3" xfId="9018"/>
    <cellStyle name="원_0107문화재복원용목재-8월6일 4" xfId="9019"/>
    <cellStyle name="원_0107문화재복원용목재-8월6일 5" xfId="9020"/>
    <cellStyle name="원_0107문화재복원용목재-8월6일 6" xfId="9021"/>
    <cellStyle name="원_0107문화재복원용목재-8월6일 7" xfId="9022"/>
    <cellStyle name="원_0107문화재복원용목재-8월6일 8" xfId="9023"/>
    <cellStyle name="원_0107문화재복원용목재-8월6일 9" xfId="9024"/>
    <cellStyle name="원_0107문화재복원용목재-8월6일_1. 경북염색조합" xfId="9025"/>
    <cellStyle name="원_0107문화재복원용목재-8월6일_1. 경북염색조합 10" xfId="9026"/>
    <cellStyle name="원_0107문화재복원용목재-8월6일_1. 경북염색조합 2" xfId="9027"/>
    <cellStyle name="원_0107문화재복원용목재-8월6일_1. 경북염색조합 3" xfId="9028"/>
    <cellStyle name="원_0107문화재복원용목재-8월6일_1. 경북염색조합 4" xfId="9029"/>
    <cellStyle name="원_0107문화재복원용목재-8월6일_1. 경북염색조합 5" xfId="9030"/>
    <cellStyle name="원_0107문화재복원용목재-8월6일_1. 경북염색조합 6" xfId="9031"/>
    <cellStyle name="원_0107문화재복원용목재-8월6일_1. 경북염색조합 7" xfId="9032"/>
    <cellStyle name="원_0107문화재복원용목재-8월6일_1. 경북염색조합 8" xfId="9033"/>
    <cellStyle name="원_0107문화재복원용목재-8월6일_1. 경북염색조합 9" xfId="9034"/>
    <cellStyle name="원_0107문화재복원용목재-8월6일_1. 경북염색조합123" xfId="9035"/>
    <cellStyle name="원_0107문화재복원용목재-8월6일_1. 경북염색조합123 10" xfId="9036"/>
    <cellStyle name="원_0107문화재복원용목재-8월6일_1. 경북염색조합123 2" xfId="9037"/>
    <cellStyle name="원_0107문화재복원용목재-8월6일_1. 경북염색조합123 3" xfId="9038"/>
    <cellStyle name="원_0107문화재복원용목재-8월6일_1. 경북염색조합123 4" xfId="9039"/>
    <cellStyle name="원_0107문화재복원용목재-8월6일_1. 경북염색조합123 5" xfId="9040"/>
    <cellStyle name="원_0107문화재복원용목재-8월6일_1. 경북염색조합123 6" xfId="9041"/>
    <cellStyle name="원_0107문화재복원용목재-8월6일_1. 경북염색조합123 7" xfId="9042"/>
    <cellStyle name="원_0107문화재복원용목재-8월6일_1. 경북염색조합123 8" xfId="9043"/>
    <cellStyle name="원_0107문화재복원용목재-8월6일_1. 경북염색조합123 9" xfId="9044"/>
    <cellStyle name="원_0107문화재복원용목재-8월6일_1. 노면결빙감지설비(화흥-매립식-A-최종)" xfId="9045"/>
    <cellStyle name="원_0107문화재복원용목재-8월6일_1. 노면결빙감지설비(화흥-매립식-A-최종) 10" xfId="9046"/>
    <cellStyle name="원_0107문화재복원용목재-8월6일_1. 노면결빙감지설비(화흥-매립식-A-최종) 2" xfId="9047"/>
    <cellStyle name="원_0107문화재복원용목재-8월6일_1. 노면결빙감지설비(화흥-매립식-A-최종) 3" xfId="9048"/>
    <cellStyle name="원_0107문화재복원용목재-8월6일_1. 노면결빙감지설비(화흥-매립식-A-최종) 4" xfId="9049"/>
    <cellStyle name="원_0107문화재복원용목재-8월6일_1. 노면결빙감지설비(화흥-매립식-A-최종) 5" xfId="9050"/>
    <cellStyle name="원_0107문화재복원용목재-8월6일_1. 노면결빙감지설비(화흥-매립식-A-최종) 6" xfId="9051"/>
    <cellStyle name="원_0107문화재복원용목재-8월6일_1. 노면결빙감지설비(화흥-매립식-A-최종) 7" xfId="9052"/>
    <cellStyle name="원_0107문화재복원용목재-8월6일_1. 노면결빙감지설비(화흥-매립식-A-최종) 8" xfId="9053"/>
    <cellStyle name="원_0107문화재복원용목재-8월6일_1. 노면결빙감지설비(화흥-매립식-A-최종) 9" xfId="9054"/>
    <cellStyle name="원_0107문화재복원용목재-8월6일_1. 전시물" xfId="9055"/>
    <cellStyle name="원_0107문화재복원용목재-8월6일_1. 전시물 10" xfId="9056"/>
    <cellStyle name="원_0107문화재복원용목재-8월6일_1. 전시물 2" xfId="9057"/>
    <cellStyle name="원_0107문화재복원용목재-8월6일_1. 전시물 3" xfId="9058"/>
    <cellStyle name="원_0107문화재복원용목재-8월6일_1. 전시물 4" xfId="9059"/>
    <cellStyle name="원_0107문화재복원용목재-8월6일_1. 전시물 5" xfId="9060"/>
    <cellStyle name="원_0107문화재복원용목재-8월6일_1. 전시물 6" xfId="9061"/>
    <cellStyle name="원_0107문화재복원용목재-8월6일_1. 전시물 7" xfId="9062"/>
    <cellStyle name="원_0107문화재복원용목재-8월6일_1. 전시물 8" xfId="9063"/>
    <cellStyle name="원_0107문화재복원용목재-8월6일_1. 전시물 9" xfId="9064"/>
    <cellStyle name="원_0107문화재복원용목재-8월6일_10-1. 의장(영상관)" xfId="9065"/>
    <cellStyle name="원_0107문화재복원용목재-8월6일_10-1. 의장(영상관) 10" xfId="9066"/>
    <cellStyle name="원_0107문화재복원용목재-8월6일_10-1. 의장(영상관) 2" xfId="9067"/>
    <cellStyle name="원_0107문화재복원용목재-8월6일_10-1. 의장(영상관) 3" xfId="9068"/>
    <cellStyle name="원_0107문화재복원용목재-8월6일_10-1. 의장(영상관) 4" xfId="9069"/>
    <cellStyle name="원_0107문화재복원용목재-8월6일_10-1. 의장(영상관) 5" xfId="9070"/>
    <cellStyle name="원_0107문화재복원용목재-8월6일_10-1. 의장(영상관) 6" xfId="9071"/>
    <cellStyle name="원_0107문화재복원용목재-8월6일_10-1. 의장(영상관) 7" xfId="9072"/>
    <cellStyle name="원_0107문화재복원용목재-8월6일_10-1. 의장(영상관) 8" xfId="9073"/>
    <cellStyle name="원_0107문화재복원용목재-8월6일_10-1. 의장(영상관) 9" xfId="9074"/>
    <cellStyle name="원_0107문화재복원용목재-8월6일_D.보라산업" xfId="9105"/>
    <cellStyle name="원_0107문화재복원용목재-8월6일_D.보라산업 10" xfId="9106"/>
    <cellStyle name="원_0107문화재복원용목재-8월6일_D.보라산업 2" xfId="9107"/>
    <cellStyle name="원_0107문화재복원용목재-8월6일_D.보라산업 3" xfId="9108"/>
    <cellStyle name="원_0107문화재복원용목재-8월6일_D.보라산업 4" xfId="9109"/>
    <cellStyle name="원_0107문화재복원용목재-8월6일_D.보라산업 5" xfId="9110"/>
    <cellStyle name="원_0107문화재복원용목재-8월6일_D.보라산업 6" xfId="9111"/>
    <cellStyle name="원_0107문화재복원용목재-8월6일_D.보라산업 7" xfId="9112"/>
    <cellStyle name="원_0107문화재복원용목재-8월6일_D.보라산업 8" xfId="9113"/>
    <cellStyle name="원_0107문화재복원용목재-8월6일_D.보라산업 9" xfId="9114"/>
    <cellStyle name="원_0107문화재복원용목재-8월6일_수입원가계산서(앤화)" xfId="9075"/>
    <cellStyle name="원_0107문화재복원용목재-8월6일_수입원가계산서(앤화) 10" xfId="9076"/>
    <cellStyle name="원_0107문화재복원용목재-8월6일_수입원가계산서(앤화) 2" xfId="9077"/>
    <cellStyle name="원_0107문화재복원용목재-8월6일_수입원가계산서(앤화) 3" xfId="9078"/>
    <cellStyle name="원_0107문화재복원용목재-8월6일_수입원가계산서(앤화) 4" xfId="9079"/>
    <cellStyle name="원_0107문화재복원용목재-8월6일_수입원가계산서(앤화) 5" xfId="9080"/>
    <cellStyle name="원_0107문화재복원용목재-8월6일_수입원가계산서(앤화) 6" xfId="9081"/>
    <cellStyle name="원_0107문화재복원용목재-8월6일_수입원가계산서(앤화) 7" xfId="9082"/>
    <cellStyle name="원_0107문화재복원용목재-8월6일_수입원가계산서(앤화) 8" xfId="9083"/>
    <cellStyle name="원_0107문화재복원용목재-8월6일_수입원가계산서(앤화) 9" xfId="9084"/>
    <cellStyle name="원_0107문화재복원용목재-8월6일_신·재생에너지홍보관 전시물제작(전시조합)" xfId="9085"/>
    <cellStyle name="원_0107문화재복원용목재-8월6일_신·재생에너지홍보관 전시물제작(전시조합) 10" xfId="9086"/>
    <cellStyle name="원_0107문화재복원용목재-8월6일_신·재생에너지홍보관 전시물제작(전시조합) 2" xfId="9087"/>
    <cellStyle name="원_0107문화재복원용목재-8월6일_신·재생에너지홍보관 전시물제작(전시조합) 3" xfId="9088"/>
    <cellStyle name="원_0107문화재복원용목재-8월6일_신·재생에너지홍보관 전시물제작(전시조합) 4" xfId="9089"/>
    <cellStyle name="원_0107문화재복원용목재-8월6일_신·재생에너지홍보관 전시물제작(전시조합) 5" xfId="9090"/>
    <cellStyle name="원_0107문화재복원용목재-8월6일_신·재생에너지홍보관 전시물제작(전시조합) 6" xfId="9091"/>
    <cellStyle name="원_0107문화재복원용목재-8월6일_신·재생에너지홍보관 전시물제작(전시조합) 7" xfId="9092"/>
    <cellStyle name="원_0107문화재복원용목재-8월6일_신·재생에너지홍보관 전시물제작(전시조합) 8" xfId="9093"/>
    <cellStyle name="원_0107문화재복원용목재-8월6일_신·재생에너지홍보관 전시물제작(전시조합) 9" xfId="9094"/>
    <cellStyle name="원_0107문화재복원용목재-8월6일_축중기제조" xfId="9095"/>
    <cellStyle name="원_0107문화재복원용목재-8월6일_축중기제조 10" xfId="9096"/>
    <cellStyle name="원_0107문화재복원용목재-8월6일_축중기제조 2" xfId="9097"/>
    <cellStyle name="원_0107문화재복원용목재-8월6일_축중기제조 3" xfId="9098"/>
    <cellStyle name="원_0107문화재복원용목재-8월6일_축중기제조 4" xfId="9099"/>
    <cellStyle name="원_0107문화재복원용목재-8월6일_축중기제조 5" xfId="9100"/>
    <cellStyle name="원_0107문화재복원용목재-8월6일_축중기제조 6" xfId="9101"/>
    <cellStyle name="원_0107문화재복원용목재-8월6일_축중기제조 7" xfId="9102"/>
    <cellStyle name="원_0107문화재복원용목재-8월6일_축중기제조 8" xfId="9103"/>
    <cellStyle name="원_0107문화재복원용목재-8월6일_축중기제조 9" xfId="9104"/>
    <cellStyle name="원_0107포천영중수배전반(제조,설치)" xfId="9115"/>
    <cellStyle name="원_0107포천영중수배전반(제조,설치) 10" xfId="9116"/>
    <cellStyle name="원_0107포천영중수배전반(제조,설치) 2" xfId="9117"/>
    <cellStyle name="원_0107포천영중수배전반(제조,설치) 3" xfId="9118"/>
    <cellStyle name="원_0107포천영중수배전반(제조,설치) 4" xfId="9119"/>
    <cellStyle name="원_0107포천영중수배전반(제조,설치) 5" xfId="9120"/>
    <cellStyle name="원_0107포천영중수배전반(제조,설치) 6" xfId="9121"/>
    <cellStyle name="원_0107포천영중수배전반(제조,설치) 7" xfId="9122"/>
    <cellStyle name="원_0107포천영중수배전반(제조,설치) 8" xfId="9123"/>
    <cellStyle name="원_0107포천영중수배전반(제조,설치) 9" xfId="9124"/>
    <cellStyle name="원_0107포천영중수배전반(제조,설치)_1. 경북염색조합" xfId="9125"/>
    <cellStyle name="원_0107포천영중수배전반(제조,설치)_1. 경북염색조합 10" xfId="9126"/>
    <cellStyle name="원_0107포천영중수배전반(제조,설치)_1. 경북염색조합 2" xfId="9127"/>
    <cellStyle name="원_0107포천영중수배전반(제조,설치)_1. 경북염색조합 3" xfId="9128"/>
    <cellStyle name="원_0107포천영중수배전반(제조,설치)_1. 경북염색조합 4" xfId="9129"/>
    <cellStyle name="원_0107포천영중수배전반(제조,설치)_1. 경북염색조합 5" xfId="9130"/>
    <cellStyle name="원_0107포천영중수배전반(제조,설치)_1. 경북염색조합 6" xfId="9131"/>
    <cellStyle name="원_0107포천영중수배전반(제조,설치)_1. 경북염색조합 7" xfId="9132"/>
    <cellStyle name="원_0107포천영중수배전반(제조,설치)_1. 경북염색조합 8" xfId="9133"/>
    <cellStyle name="원_0107포천영중수배전반(제조,설치)_1. 경북염색조합 9" xfId="9134"/>
    <cellStyle name="원_0107포천영중수배전반(제조,설치)_1. 경북염색조합123" xfId="9135"/>
    <cellStyle name="원_0107포천영중수배전반(제조,설치)_1. 경북염색조합123 10" xfId="9136"/>
    <cellStyle name="원_0107포천영중수배전반(제조,설치)_1. 경북염색조합123 2" xfId="9137"/>
    <cellStyle name="원_0107포천영중수배전반(제조,설치)_1. 경북염색조합123 3" xfId="9138"/>
    <cellStyle name="원_0107포천영중수배전반(제조,설치)_1. 경북염색조합123 4" xfId="9139"/>
    <cellStyle name="원_0107포천영중수배전반(제조,설치)_1. 경북염색조합123 5" xfId="9140"/>
    <cellStyle name="원_0107포천영중수배전반(제조,설치)_1. 경북염색조합123 6" xfId="9141"/>
    <cellStyle name="원_0107포천영중수배전반(제조,설치)_1. 경북염색조합123 7" xfId="9142"/>
    <cellStyle name="원_0107포천영중수배전반(제조,설치)_1. 경북염색조합123 8" xfId="9143"/>
    <cellStyle name="원_0107포천영중수배전반(제조,설치)_1. 경북염색조합123 9" xfId="9144"/>
    <cellStyle name="원_0107포천영중수배전반(제조,설치)_1. 노면결빙감지설비(화흥-매립식-A-최종)" xfId="9145"/>
    <cellStyle name="원_0107포천영중수배전반(제조,설치)_1. 노면결빙감지설비(화흥-매립식-A-최종) 10" xfId="9146"/>
    <cellStyle name="원_0107포천영중수배전반(제조,설치)_1. 노면결빙감지설비(화흥-매립식-A-최종) 2" xfId="9147"/>
    <cellStyle name="원_0107포천영중수배전반(제조,설치)_1. 노면결빙감지설비(화흥-매립식-A-최종) 3" xfId="9148"/>
    <cellStyle name="원_0107포천영중수배전반(제조,설치)_1. 노면결빙감지설비(화흥-매립식-A-최종) 4" xfId="9149"/>
    <cellStyle name="원_0107포천영중수배전반(제조,설치)_1. 노면결빙감지설비(화흥-매립식-A-최종) 5" xfId="9150"/>
    <cellStyle name="원_0107포천영중수배전반(제조,설치)_1. 노면결빙감지설비(화흥-매립식-A-최종) 6" xfId="9151"/>
    <cellStyle name="원_0107포천영중수배전반(제조,설치)_1. 노면결빙감지설비(화흥-매립식-A-최종) 7" xfId="9152"/>
    <cellStyle name="원_0107포천영중수배전반(제조,설치)_1. 노면결빙감지설비(화흥-매립식-A-최종) 8" xfId="9153"/>
    <cellStyle name="원_0107포천영중수배전반(제조,설치)_1. 노면결빙감지설비(화흥-매립식-A-최종) 9" xfId="9154"/>
    <cellStyle name="원_0107포천영중수배전반(제조,설치)_1. 전시물" xfId="9155"/>
    <cellStyle name="원_0107포천영중수배전반(제조,설치)_1. 전시물 10" xfId="9156"/>
    <cellStyle name="원_0107포천영중수배전반(제조,설치)_1. 전시물 2" xfId="9157"/>
    <cellStyle name="원_0107포천영중수배전반(제조,설치)_1. 전시물 3" xfId="9158"/>
    <cellStyle name="원_0107포천영중수배전반(제조,설치)_1. 전시물 4" xfId="9159"/>
    <cellStyle name="원_0107포천영중수배전반(제조,설치)_1. 전시물 5" xfId="9160"/>
    <cellStyle name="원_0107포천영중수배전반(제조,설치)_1. 전시물 6" xfId="9161"/>
    <cellStyle name="원_0107포천영중수배전반(제조,설치)_1. 전시물 7" xfId="9162"/>
    <cellStyle name="원_0107포천영중수배전반(제조,설치)_1. 전시물 8" xfId="9163"/>
    <cellStyle name="원_0107포천영중수배전반(제조,설치)_1. 전시물 9" xfId="9164"/>
    <cellStyle name="원_0107포천영중수배전반(제조,설치)_10-1. 의장(영상관)" xfId="9165"/>
    <cellStyle name="원_0107포천영중수배전반(제조,설치)_10-1. 의장(영상관) 10" xfId="9166"/>
    <cellStyle name="원_0107포천영중수배전반(제조,설치)_10-1. 의장(영상관) 2" xfId="9167"/>
    <cellStyle name="원_0107포천영중수배전반(제조,설치)_10-1. 의장(영상관) 3" xfId="9168"/>
    <cellStyle name="원_0107포천영중수배전반(제조,설치)_10-1. 의장(영상관) 4" xfId="9169"/>
    <cellStyle name="원_0107포천영중수배전반(제조,설치)_10-1. 의장(영상관) 5" xfId="9170"/>
    <cellStyle name="원_0107포천영중수배전반(제조,설치)_10-1. 의장(영상관) 6" xfId="9171"/>
    <cellStyle name="원_0107포천영중수배전반(제조,설치)_10-1. 의장(영상관) 7" xfId="9172"/>
    <cellStyle name="원_0107포천영중수배전반(제조,설치)_10-1. 의장(영상관) 8" xfId="9173"/>
    <cellStyle name="원_0107포천영중수배전반(제조,설치)_10-1. 의장(영상관) 9" xfId="9174"/>
    <cellStyle name="원_0107포천영중수배전반(제조,설치)_D.보라산업" xfId="9205"/>
    <cellStyle name="원_0107포천영중수배전반(제조,설치)_D.보라산업 10" xfId="9206"/>
    <cellStyle name="원_0107포천영중수배전반(제조,설치)_D.보라산업 2" xfId="9207"/>
    <cellStyle name="원_0107포천영중수배전반(제조,설치)_D.보라산업 3" xfId="9208"/>
    <cellStyle name="원_0107포천영중수배전반(제조,설치)_D.보라산업 4" xfId="9209"/>
    <cellStyle name="원_0107포천영중수배전반(제조,설치)_D.보라산업 5" xfId="9210"/>
    <cellStyle name="원_0107포천영중수배전반(제조,설치)_D.보라산업 6" xfId="9211"/>
    <cellStyle name="원_0107포천영중수배전반(제조,설치)_D.보라산업 7" xfId="9212"/>
    <cellStyle name="원_0107포천영중수배전반(제조,설치)_D.보라산업 8" xfId="9213"/>
    <cellStyle name="원_0107포천영중수배전반(제조,설치)_D.보라산업 9" xfId="9214"/>
    <cellStyle name="원_0107포천영중수배전반(제조,설치)_수입원가계산서(앤화)" xfId="9175"/>
    <cellStyle name="원_0107포천영중수배전반(제조,설치)_수입원가계산서(앤화) 10" xfId="9176"/>
    <cellStyle name="원_0107포천영중수배전반(제조,설치)_수입원가계산서(앤화) 2" xfId="9177"/>
    <cellStyle name="원_0107포천영중수배전반(제조,설치)_수입원가계산서(앤화) 3" xfId="9178"/>
    <cellStyle name="원_0107포천영중수배전반(제조,설치)_수입원가계산서(앤화) 4" xfId="9179"/>
    <cellStyle name="원_0107포천영중수배전반(제조,설치)_수입원가계산서(앤화) 5" xfId="9180"/>
    <cellStyle name="원_0107포천영중수배전반(제조,설치)_수입원가계산서(앤화) 6" xfId="9181"/>
    <cellStyle name="원_0107포천영중수배전반(제조,설치)_수입원가계산서(앤화) 7" xfId="9182"/>
    <cellStyle name="원_0107포천영중수배전반(제조,설치)_수입원가계산서(앤화) 8" xfId="9183"/>
    <cellStyle name="원_0107포천영중수배전반(제조,설치)_수입원가계산서(앤화) 9" xfId="9184"/>
    <cellStyle name="원_0107포천영중수배전반(제조,설치)_신·재생에너지홍보관 전시물제작(전시조합)" xfId="9185"/>
    <cellStyle name="원_0107포천영중수배전반(제조,설치)_신·재생에너지홍보관 전시물제작(전시조합) 10" xfId="9186"/>
    <cellStyle name="원_0107포천영중수배전반(제조,설치)_신·재생에너지홍보관 전시물제작(전시조합) 2" xfId="9187"/>
    <cellStyle name="원_0107포천영중수배전반(제조,설치)_신·재생에너지홍보관 전시물제작(전시조합) 3" xfId="9188"/>
    <cellStyle name="원_0107포천영중수배전반(제조,설치)_신·재생에너지홍보관 전시물제작(전시조합) 4" xfId="9189"/>
    <cellStyle name="원_0107포천영중수배전반(제조,설치)_신·재생에너지홍보관 전시물제작(전시조합) 5" xfId="9190"/>
    <cellStyle name="원_0107포천영중수배전반(제조,설치)_신·재생에너지홍보관 전시물제작(전시조합) 6" xfId="9191"/>
    <cellStyle name="원_0107포천영중수배전반(제조,설치)_신·재생에너지홍보관 전시물제작(전시조합) 7" xfId="9192"/>
    <cellStyle name="원_0107포천영중수배전반(제조,설치)_신·재생에너지홍보관 전시물제작(전시조합) 8" xfId="9193"/>
    <cellStyle name="원_0107포천영중수배전반(제조,설치)_신·재생에너지홍보관 전시물제작(전시조합) 9" xfId="9194"/>
    <cellStyle name="원_0107포천영중수배전반(제조,설치)_축중기제조" xfId="9195"/>
    <cellStyle name="원_0107포천영중수배전반(제조,설치)_축중기제조 10" xfId="9196"/>
    <cellStyle name="원_0107포천영중수배전반(제조,설치)_축중기제조 2" xfId="9197"/>
    <cellStyle name="원_0107포천영중수배전반(제조,설치)_축중기제조 3" xfId="9198"/>
    <cellStyle name="원_0107포천영중수배전반(제조,설치)_축중기제조 4" xfId="9199"/>
    <cellStyle name="원_0107포천영중수배전반(제조,설치)_축중기제조 5" xfId="9200"/>
    <cellStyle name="원_0107포천영중수배전반(제조,설치)_축중기제조 6" xfId="9201"/>
    <cellStyle name="원_0107포천영중수배전반(제조,설치)_축중기제조 7" xfId="9202"/>
    <cellStyle name="원_0107포천영중수배전반(제조,설치)_축중기제조 8" xfId="9203"/>
    <cellStyle name="원_0107포천영중수배전반(제조,설치)_축중기제조 9" xfId="9204"/>
    <cellStyle name="원_0108담배인삼공사영업춘추복" xfId="9215"/>
    <cellStyle name="원_0108담배인삼공사영업춘추복 10" xfId="9216"/>
    <cellStyle name="원_0108담배인삼공사영업춘추복 2" xfId="9217"/>
    <cellStyle name="원_0108담배인삼공사영업춘추복 3" xfId="9218"/>
    <cellStyle name="원_0108담배인삼공사영업춘추복 4" xfId="9219"/>
    <cellStyle name="원_0108담배인삼공사영업춘추복 5" xfId="9220"/>
    <cellStyle name="원_0108담배인삼공사영업춘추복 6" xfId="9221"/>
    <cellStyle name="원_0108담배인삼공사영업춘추복 7" xfId="9222"/>
    <cellStyle name="원_0108담배인삼공사영업춘추복 8" xfId="9223"/>
    <cellStyle name="원_0108담배인삼공사영업춘추복 9" xfId="9224"/>
    <cellStyle name="원_0108한국전기교통-LED교통신호등((원본))" xfId="9225"/>
    <cellStyle name="원_0108한국전기교통-LED교통신호등((원본)) 10" xfId="9226"/>
    <cellStyle name="원_0108한국전기교통-LED교통신호등((원본)) 2" xfId="9227"/>
    <cellStyle name="원_0108한국전기교통-LED교통신호등((원본)) 3" xfId="9228"/>
    <cellStyle name="원_0108한국전기교통-LED교통신호등((원본)) 4" xfId="9229"/>
    <cellStyle name="원_0108한국전기교통-LED교통신호등((원본)) 5" xfId="9230"/>
    <cellStyle name="원_0108한국전기교통-LED교통신호등((원본)) 6" xfId="9231"/>
    <cellStyle name="원_0108한국전기교통-LED교통신호등((원본)) 7" xfId="9232"/>
    <cellStyle name="원_0108한국전기교통-LED교통신호등((원본)) 8" xfId="9233"/>
    <cellStyle name="원_0108한국전기교통-LED교통신호등((원본)) 9" xfId="9234"/>
    <cellStyle name="원_0108한국전기교통-LED교통신호등((원본))_1. 경북염색조합" xfId="9235"/>
    <cellStyle name="원_0108한국전기교통-LED교통신호등((원본))_1. 경북염색조합 10" xfId="9236"/>
    <cellStyle name="원_0108한국전기교통-LED교통신호등((원본))_1. 경북염색조합 2" xfId="9237"/>
    <cellStyle name="원_0108한국전기교통-LED교통신호등((원본))_1. 경북염색조합 3" xfId="9238"/>
    <cellStyle name="원_0108한국전기교통-LED교통신호등((원본))_1. 경북염색조합 4" xfId="9239"/>
    <cellStyle name="원_0108한국전기교통-LED교통신호등((원본))_1. 경북염색조합 5" xfId="9240"/>
    <cellStyle name="원_0108한국전기교통-LED교통신호등((원본))_1. 경북염색조합 6" xfId="9241"/>
    <cellStyle name="원_0108한국전기교통-LED교통신호등((원본))_1. 경북염색조합 7" xfId="9242"/>
    <cellStyle name="원_0108한국전기교통-LED교통신호등((원본))_1. 경북염색조합 8" xfId="9243"/>
    <cellStyle name="원_0108한국전기교통-LED교통신호등((원본))_1. 경북염색조합 9" xfId="9244"/>
    <cellStyle name="원_0108한국전기교통-LED교통신호등((원본))_1. 경북염색조합123" xfId="9245"/>
    <cellStyle name="원_0108한국전기교통-LED교통신호등((원본))_1. 경북염색조합123 10" xfId="9246"/>
    <cellStyle name="원_0108한국전기교통-LED교통신호등((원본))_1. 경북염색조합123 2" xfId="9247"/>
    <cellStyle name="원_0108한국전기교통-LED교통신호등((원본))_1. 경북염색조합123 3" xfId="9248"/>
    <cellStyle name="원_0108한국전기교통-LED교통신호등((원본))_1. 경북염색조합123 4" xfId="9249"/>
    <cellStyle name="원_0108한국전기교통-LED교통신호등((원본))_1. 경북염색조합123 5" xfId="9250"/>
    <cellStyle name="원_0108한국전기교통-LED교통신호등((원본))_1. 경북염색조합123 6" xfId="9251"/>
    <cellStyle name="원_0108한국전기교통-LED교통신호등((원본))_1. 경북염색조합123 7" xfId="9252"/>
    <cellStyle name="원_0108한국전기교통-LED교통신호등((원본))_1. 경북염색조합123 8" xfId="9253"/>
    <cellStyle name="원_0108한국전기교통-LED교통신호등((원본))_1. 경북염색조합123 9" xfId="9254"/>
    <cellStyle name="원_0108한국전기교통-LED교통신호등((원본))_1. 노면결빙감지설비(화흥-매립식-A-최종)" xfId="9255"/>
    <cellStyle name="원_0108한국전기교통-LED교통신호등((원본))_1. 노면결빙감지설비(화흥-매립식-A-최종) 10" xfId="9256"/>
    <cellStyle name="원_0108한국전기교통-LED교통신호등((원본))_1. 노면결빙감지설비(화흥-매립식-A-최종) 2" xfId="9257"/>
    <cellStyle name="원_0108한국전기교통-LED교통신호등((원본))_1. 노면결빙감지설비(화흥-매립식-A-최종) 3" xfId="9258"/>
    <cellStyle name="원_0108한국전기교통-LED교통신호등((원본))_1. 노면결빙감지설비(화흥-매립식-A-최종) 4" xfId="9259"/>
    <cellStyle name="원_0108한국전기교통-LED교통신호등((원본))_1. 노면결빙감지설비(화흥-매립식-A-최종) 5" xfId="9260"/>
    <cellStyle name="원_0108한국전기교통-LED교통신호등((원본))_1. 노면결빙감지설비(화흥-매립식-A-최종) 6" xfId="9261"/>
    <cellStyle name="원_0108한국전기교통-LED교통신호등((원본))_1. 노면결빙감지설비(화흥-매립식-A-최종) 7" xfId="9262"/>
    <cellStyle name="원_0108한국전기교통-LED교통신호등((원본))_1. 노면결빙감지설비(화흥-매립식-A-최종) 8" xfId="9263"/>
    <cellStyle name="원_0108한국전기교통-LED교통신호등((원본))_1. 노면결빙감지설비(화흥-매립식-A-최종) 9" xfId="9264"/>
    <cellStyle name="원_0108한국전기교통-LED교통신호등((원본))_1. 전시물" xfId="9265"/>
    <cellStyle name="원_0108한국전기교통-LED교통신호등((원본))_1. 전시물 10" xfId="9266"/>
    <cellStyle name="원_0108한국전기교통-LED교통신호등((원본))_1. 전시물 2" xfId="9267"/>
    <cellStyle name="원_0108한국전기교통-LED교통신호등((원본))_1. 전시물 3" xfId="9268"/>
    <cellStyle name="원_0108한국전기교통-LED교통신호등((원본))_1. 전시물 4" xfId="9269"/>
    <cellStyle name="원_0108한국전기교통-LED교통신호등((원본))_1. 전시물 5" xfId="9270"/>
    <cellStyle name="원_0108한국전기교통-LED교통신호등((원본))_1. 전시물 6" xfId="9271"/>
    <cellStyle name="원_0108한국전기교통-LED교통신호등((원본))_1. 전시물 7" xfId="9272"/>
    <cellStyle name="원_0108한국전기교통-LED교통신호등((원본))_1. 전시물 8" xfId="9273"/>
    <cellStyle name="원_0108한국전기교통-LED교통신호등((원본))_1. 전시물 9" xfId="9274"/>
    <cellStyle name="원_0108한국전기교통-LED교통신호등((원본))_10-1. 의장(영상관)" xfId="9275"/>
    <cellStyle name="원_0108한국전기교통-LED교통신호등((원본))_10-1. 의장(영상관) 10" xfId="9276"/>
    <cellStyle name="원_0108한국전기교통-LED교통신호등((원본))_10-1. 의장(영상관) 2" xfId="9277"/>
    <cellStyle name="원_0108한국전기교통-LED교통신호등((원본))_10-1. 의장(영상관) 3" xfId="9278"/>
    <cellStyle name="원_0108한국전기교통-LED교통신호등((원본))_10-1. 의장(영상관) 4" xfId="9279"/>
    <cellStyle name="원_0108한국전기교통-LED교통신호등((원본))_10-1. 의장(영상관) 5" xfId="9280"/>
    <cellStyle name="원_0108한국전기교통-LED교통신호등((원본))_10-1. 의장(영상관) 6" xfId="9281"/>
    <cellStyle name="원_0108한국전기교통-LED교통신호등((원본))_10-1. 의장(영상관) 7" xfId="9282"/>
    <cellStyle name="원_0108한국전기교통-LED교통신호등((원본))_10-1. 의장(영상관) 8" xfId="9283"/>
    <cellStyle name="원_0108한국전기교통-LED교통신호등((원본))_10-1. 의장(영상관) 9" xfId="9284"/>
    <cellStyle name="원_0108한국전기교통-LED교통신호등((원본))_D.보라산업" xfId="9315"/>
    <cellStyle name="원_0108한국전기교통-LED교통신호등((원본))_D.보라산업 10" xfId="9316"/>
    <cellStyle name="원_0108한국전기교통-LED교통신호등((원본))_D.보라산업 2" xfId="9317"/>
    <cellStyle name="원_0108한국전기교통-LED교통신호등((원본))_D.보라산업 3" xfId="9318"/>
    <cellStyle name="원_0108한국전기교통-LED교통신호등((원본))_D.보라산업 4" xfId="9319"/>
    <cellStyle name="원_0108한국전기교통-LED교통신호등((원본))_D.보라산업 5" xfId="9320"/>
    <cellStyle name="원_0108한국전기교통-LED교통신호등((원본))_D.보라산업 6" xfId="9321"/>
    <cellStyle name="원_0108한국전기교통-LED교통신호등((원본))_D.보라산업 7" xfId="9322"/>
    <cellStyle name="원_0108한국전기교통-LED교통신호등((원본))_D.보라산업 8" xfId="9323"/>
    <cellStyle name="원_0108한국전기교통-LED교통신호등((원본))_D.보라산업 9" xfId="9324"/>
    <cellStyle name="원_0108한국전기교통-LED교통신호등((원본))_수입원가계산서(앤화)" xfId="9285"/>
    <cellStyle name="원_0108한국전기교통-LED교통신호등((원본))_수입원가계산서(앤화) 10" xfId="9286"/>
    <cellStyle name="원_0108한국전기교통-LED교통신호등((원본))_수입원가계산서(앤화) 2" xfId="9287"/>
    <cellStyle name="원_0108한국전기교통-LED교통신호등((원본))_수입원가계산서(앤화) 3" xfId="9288"/>
    <cellStyle name="원_0108한국전기교통-LED교통신호등((원본))_수입원가계산서(앤화) 4" xfId="9289"/>
    <cellStyle name="원_0108한국전기교통-LED교통신호등((원본))_수입원가계산서(앤화) 5" xfId="9290"/>
    <cellStyle name="원_0108한국전기교통-LED교통신호등((원본))_수입원가계산서(앤화) 6" xfId="9291"/>
    <cellStyle name="원_0108한국전기교통-LED교통신호등((원본))_수입원가계산서(앤화) 7" xfId="9292"/>
    <cellStyle name="원_0108한국전기교통-LED교통신호등((원본))_수입원가계산서(앤화) 8" xfId="9293"/>
    <cellStyle name="원_0108한국전기교통-LED교통신호등((원본))_수입원가계산서(앤화) 9" xfId="9294"/>
    <cellStyle name="원_0108한국전기교통-LED교통신호등((원본))_신·재생에너지홍보관 전시물제작(전시조합)" xfId="9295"/>
    <cellStyle name="원_0108한국전기교통-LED교통신호등((원본))_신·재생에너지홍보관 전시물제작(전시조합) 10" xfId="9296"/>
    <cellStyle name="원_0108한국전기교통-LED교통신호등((원본))_신·재생에너지홍보관 전시물제작(전시조합) 2" xfId="9297"/>
    <cellStyle name="원_0108한국전기교통-LED교통신호등((원본))_신·재생에너지홍보관 전시물제작(전시조합) 3" xfId="9298"/>
    <cellStyle name="원_0108한국전기교통-LED교통신호등((원본))_신·재생에너지홍보관 전시물제작(전시조합) 4" xfId="9299"/>
    <cellStyle name="원_0108한국전기교통-LED교통신호등((원본))_신·재생에너지홍보관 전시물제작(전시조합) 5" xfId="9300"/>
    <cellStyle name="원_0108한국전기교통-LED교통신호등((원본))_신·재생에너지홍보관 전시물제작(전시조합) 6" xfId="9301"/>
    <cellStyle name="원_0108한국전기교통-LED교통신호등((원본))_신·재생에너지홍보관 전시물제작(전시조합) 7" xfId="9302"/>
    <cellStyle name="원_0108한국전기교통-LED교통신호등((원본))_신·재생에너지홍보관 전시물제작(전시조합) 8" xfId="9303"/>
    <cellStyle name="원_0108한국전기교통-LED교통신호등((원본))_신·재생에너지홍보관 전시물제작(전시조합) 9" xfId="9304"/>
    <cellStyle name="원_0108한국전기교통-LED교통신호등((원본))_축중기제조" xfId="9305"/>
    <cellStyle name="원_0108한국전기교통-LED교통신호등((원본))_축중기제조 10" xfId="9306"/>
    <cellStyle name="원_0108한국전기교통-LED교통신호등((원본))_축중기제조 2" xfId="9307"/>
    <cellStyle name="원_0108한국전기교통-LED교통신호등((원본))_축중기제조 3" xfId="9308"/>
    <cellStyle name="원_0108한국전기교통-LED교통신호등((원본))_축중기제조 4" xfId="9309"/>
    <cellStyle name="원_0108한국전기교통-LED교통신호등((원본))_축중기제조 5" xfId="9310"/>
    <cellStyle name="원_0108한국전기교통-LED교통신호등((원본))_축중기제조 6" xfId="9311"/>
    <cellStyle name="원_0108한국전기교통-LED교통신호등((원본))_축중기제조 7" xfId="9312"/>
    <cellStyle name="원_0108한국전기교통-LED교통신호등((원본))_축중기제조 8" xfId="9313"/>
    <cellStyle name="원_0108한국전기교통-LED교통신호등((원본))_축중기제조 9" xfId="9314"/>
    <cellStyle name="원_0111해양수산부등명기제작" xfId="9325"/>
    <cellStyle name="원_0111해양수산부등명기제작 10" xfId="9326"/>
    <cellStyle name="원_0111해양수산부등명기제작 2" xfId="9327"/>
    <cellStyle name="원_0111해양수산부등명기제작 3" xfId="9328"/>
    <cellStyle name="원_0111해양수산부등명기제작 4" xfId="9329"/>
    <cellStyle name="원_0111해양수산부등명기제작 5" xfId="9330"/>
    <cellStyle name="원_0111해양수산부등명기제작 6" xfId="9331"/>
    <cellStyle name="원_0111해양수산부등명기제작 7" xfId="9332"/>
    <cellStyle name="원_0111해양수산부등명기제작 8" xfId="9333"/>
    <cellStyle name="원_0111해양수산부등명기제작 9" xfId="9334"/>
    <cellStyle name="원_0111해양수산부등명기제작_1. 경북염색조합" xfId="9335"/>
    <cellStyle name="원_0111해양수산부등명기제작_1. 경북염색조합 10" xfId="9336"/>
    <cellStyle name="원_0111해양수산부등명기제작_1. 경북염색조합 2" xfId="9337"/>
    <cellStyle name="원_0111해양수산부등명기제작_1. 경북염색조합 3" xfId="9338"/>
    <cellStyle name="원_0111해양수산부등명기제작_1. 경북염색조합 4" xfId="9339"/>
    <cellStyle name="원_0111해양수산부등명기제작_1. 경북염색조합 5" xfId="9340"/>
    <cellStyle name="원_0111해양수산부등명기제작_1. 경북염색조합 6" xfId="9341"/>
    <cellStyle name="원_0111해양수산부등명기제작_1. 경북염색조합 7" xfId="9342"/>
    <cellStyle name="원_0111해양수산부등명기제작_1. 경북염색조합 8" xfId="9343"/>
    <cellStyle name="원_0111해양수산부등명기제작_1. 경북염색조합 9" xfId="9344"/>
    <cellStyle name="원_0111해양수산부등명기제작_1. 경북염색조합123" xfId="9345"/>
    <cellStyle name="원_0111해양수산부등명기제작_1. 경북염색조합123 10" xfId="9346"/>
    <cellStyle name="원_0111해양수산부등명기제작_1. 경북염색조합123 2" xfId="9347"/>
    <cellStyle name="원_0111해양수산부등명기제작_1. 경북염색조합123 3" xfId="9348"/>
    <cellStyle name="원_0111해양수산부등명기제작_1. 경북염색조합123 4" xfId="9349"/>
    <cellStyle name="원_0111해양수산부등명기제작_1. 경북염색조합123 5" xfId="9350"/>
    <cellStyle name="원_0111해양수산부등명기제작_1. 경북염색조합123 6" xfId="9351"/>
    <cellStyle name="원_0111해양수산부등명기제작_1. 경북염색조합123 7" xfId="9352"/>
    <cellStyle name="원_0111해양수산부등명기제작_1. 경북염색조합123 8" xfId="9353"/>
    <cellStyle name="원_0111해양수산부등명기제작_1. 경북염색조합123 9" xfId="9354"/>
    <cellStyle name="원_0111해양수산부등명기제작_1. 노면결빙감지설비(화흥-매립식-A-최종)" xfId="9355"/>
    <cellStyle name="원_0111해양수산부등명기제작_1. 노면결빙감지설비(화흥-매립식-A-최종) 10" xfId="9356"/>
    <cellStyle name="원_0111해양수산부등명기제작_1. 노면결빙감지설비(화흥-매립식-A-최종) 2" xfId="9357"/>
    <cellStyle name="원_0111해양수산부등명기제작_1. 노면결빙감지설비(화흥-매립식-A-최종) 3" xfId="9358"/>
    <cellStyle name="원_0111해양수산부등명기제작_1. 노면결빙감지설비(화흥-매립식-A-최종) 4" xfId="9359"/>
    <cellStyle name="원_0111해양수산부등명기제작_1. 노면결빙감지설비(화흥-매립식-A-최종) 5" xfId="9360"/>
    <cellStyle name="원_0111해양수산부등명기제작_1. 노면결빙감지설비(화흥-매립식-A-최종) 6" xfId="9361"/>
    <cellStyle name="원_0111해양수산부등명기제작_1. 노면결빙감지설비(화흥-매립식-A-최종) 7" xfId="9362"/>
    <cellStyle name="원_0111해양수산부등명기제작_1. 노면결빙감지설비(화흥-매립식-A-최종) 8" xfId="9363"/>
    <cellStyle name="원_0111해양수산부등명기제작_1. 노면결빙감지설비(화흥-매립식-A-최종) 9" xfId="9364"/>
    <cellStyle name="원_0111해양수산부등명기제작_1. 전시물" xfId="9365"/>
    <cellStyle name="원_0111해양수산부등명기제작_1. 전시물 10" xfId="9366"/>
    <cellStyle name="원_0111해양수산부등명기제작_1. 전시물 2" xfId="9367"/>
    <cellStyle name="원_0111해양수산부등명기제작_1. 전시물 3" xfId="9368"/>
    <cellStyle name="원_0111해양수산부등명기제작_1. 전시물 4" xfId="9369"/>
    <cellStyle name="원_0111해양수산부등명기제작_1. 전시물 5" xfId="9370"/>
    <cellStyle name="원_0111해양수산부등명기제작_1. 전시물 6" xfId="9371"/>
    <cellStyle name="원_0111해양수산부등명기제작_1. 전시물 7" xfId="9372"/>
    <cellStyle name="원_0111해양수산부등명기제작_1. 전시물 8" xfId="9373"/>
    <cellStyle name="원_0111해양수산부등명기제작_1. 전시물 9" xfId="9374"/>
    <cellStyle name="원_0111해양수산부등명기제작_10-1. 의장(영상관)" xfId="9375"/>
    <cellStyle name="원_0111해양수산부등명기제작_10-1. 의장(영상관) 10" xfId="9376"/>
    <cellStyle name="원_0111해양수산부등명기제작_10-1. 의장(영상관) 2" xfId="9377"/>
    <cellStyle name="원_0111해양수산부등명기제작_10-1. 의장(영상관) 3" xfId="9378"/>
    <cellStyle name="원_0111해양수산부등명기제작_10-1. 의장(영상관) 4" xfId="9379"/>
    <cellStyle name="원_0111해양수산부등명기제작_10-1. 의장(영상관) 5" xfId="9380"/>
    <cellStyle name="원_0111해양수산부등명기제작_10-1. 의장(영상관) 6" xfId="9381"/>
    <cellStyle name="원_0111해양수산부등명기제작_10-1. 의장(영상관) 7" xfId="9382"/>
    <cellStyle name="원_0111해양수산부등명기제작_10-1. 의장(영상관) 8" xfId="9383"/>
    <cellStyle name="원_0111해양수산부등명기제작_10-1. 의장(영상관) 9" xfId="9384"/>
    <cellStyle name="원_0111해양수산부등명기제작_D.보라산업" xfId="9415"/>
    <cellStyle name="원_0111해양수산부등명기제작_D.보라산업 10" xfId="9416"/>
    <cellStyle name="원_0111해양수산부등명기제작_D.보라산업 2" xfId="9417"/>
    <cellStyle name="원_0111해양수산부등명기제작_D.보라산업 3" xfId="9418"/>
    <cellStyle name="원_0111해양수산부등명기제작_D.보라산업 4" xfId="9419"/>
    <cellStyle name="원_0111해양수산부등명기제작_D.보라산업 5" xfId="9420"/>
    <cellStyle name="원_0111해양수산부등명기제작_D.보라산업 6" xfId="9421"/>
    <cellStyle name="원_0111해양수산부등명기제작_D.보라산업 7" xfId="9422"/>
    <cellStyle name="원_0111해양수산부등명기제작_D.보라산업 8" xfId="9423"/>
    <cellStyle name="원_0111해양수산부등명기제작_D.보라산업 9" xfId="9424"/>
    <cellStyle name="원_0111해양수산부등명기제작_수입원가계산서(앤화)" xfId="9385"/>
    <cellStyle name="원_0111해양수산부등명기제작_수입원가계산서(앤화) 10" xfId="9386"/>
    <cellStyle name="원_0111해양수산부등명기제작_수입원가계산서(앤화) 2" xfId="9387"/>
    <cellStyle name="원_0111해양수산부등명기제작_수입원가계산서(앤화) 3" xfId="9388"/>
    <cellStyle name="원_0111해양수산부등명기제작_수입원가계산서(앤화) 4" xfId="9389"/>
    <cellStyle name="원_0111해양수산부등명기제작_수입원가계산서(앤화) 5" xfId="9390"/>
    <cellStyle name="원_0111해양수산부등명기제작_수입원가계산서(앤화) 6" xfId="9391"/>
    <cellStyle name="원_0111해양수산부등명기제작_수입원가계산서(앤화) 7" xfId="9392"/>
    <cellStyle name="원_0111해양수산부등명기제작_수입원가계산서(앤화) 8" xfId="9393"/>
    <cellStyle name="원_0111해양수산부등명기제작_수입원가계산서(앤화) 9" xfId="9394"/>
    <cellStyle name="원_0111해양수산부등명기제작_신·재생에너지홍보관 전시물제작(전시조합)" xfId="9395"/>
    <cellStyle name="원_0111해양수산부등명기제작_신·재생에너지홍보관 전시물제작(전시조합) 10" xfId="9396"/>
    <cellStyle name="원_0111해양수산부등명기제작_신·재생에너지홍보관 전시물제작(전시조합) 2" xfId="9397"/>
    <cellStyle name="원_0111해양수산부등명기제작_신·재생에너지홍보관 전시물제작(전시조합) 3" xfId="9398"/>
    <cellStyle name="원_0111해양수산부등명기제작_신·재생에너지홍보관 전시물제작(전시조합) 4" xfId="9399"/>
    <cellStyle name="원_0111해양수산부등명기제작_신·재생에너지홍보관 전시물제작(전시조합) 5" xfId="9400"/>
    <cellStyle name="원_0111해양수산부등명기제작_신·재생에너지홍보관 전시물제작(전시조합) 6" xfId="9401"/>
    <cellStyle name="원_0111해양수산부등명기제작_신·재생에너지홍보관 전시물제작(전시조합) 7" xfId="9402"/>
    <cellStyle name="원_0111해양수산부등명기제작_신·재생에너지홍보관 전시물제작(전시조합) 8" xfId="9403"/>
    <cellStyle name="원_0111해양수산부등명기제작_신·재생에너지홍보관 전시물제작(전시조합) 9" xfId="9404"/>
    <cellStyle name="원_0111해양수산부등명기제작_축중기제조" xfId="9405"/>
    <cellStyle name="원_0111해양수산부등명기제작_축중기제조 10" xfId="9406"/>
    <cellStyle name="원_0111해양수산부등명기제작_축중기제조 2" xfId="9407"/>
    <cellStyle name="원_0111해양수산부등명기제작_축중기제조 3" xfId="9408"/>
    <cellStyle name="원_0111해양수산부등명기제작_축중기제조 4" xfId="9409"/>
    <cellStyle name="원_0111해양수산부등명기제작_축중기제조 5" xfId="9410"/>
    <cellStyle name="원_0111해양수산부등명기제작_축중기제조 6" xfId="9411"/>
    <cellStyle name="원_0111해양수산부등명기제작_축중기제조 7" xfId="9412"/>
    <cellStyle name="원_0111해양수산부등명기제작_축중기제조 8" xfId="9413"/>
    <cellStyle name="원_0111해양수산부등명기제작_축중기제조 9" xfId="9414"/>
    <cellStyle name="원_0111핸디소프트-전자표준문서시스템" xfId="9425"/>
    <cellStyle name="원_0111핸디소프트-전자표준문서시스템 10" xfId="9426"/>
    <cellStyle name="원_0111핸디소프트-전자표준문서시스템 2" xfId="9427"/>
    <cellStyle name="원_0111핸디소프트-전자표준문서시스템 3" xfId="9428"/>
    <cellStyle name="원_0111핸디소프트-전자표준문서시스템 4" xfId="9429"/>
    <cellStyle name="원_0111핸디소프트-전자표준문서시스템 5" xfId="9430"/>
    <cellStyle name="원_0111핸디소프트-전자표준문서시스템 6" xfId="9431"/>
    <cellStyle name="원_0111핸디소프트-전자표준문서시스템 7" xfId="9432"/>
    <cellStyle name="원_0111핸디소프트-전자표준문서시스템 8" xfId="9433"/>
    <cellStyle name="원_0111핸디소프트-전자표준문서시스템 9" xfId="9434"/>
    <cellStyle name="원_0112금감원사무자동화시스템" xfId="9435"/>
    <cellStyle name="원_0112금감원사무자동화시스템 10" xfId="9436"/>
    <cellStyle name="원_0112금감원사무자동화시스템 2" xfId="9437"/>
    <cellStyle name="원_0112금감원사무자동화시스템 3" xfId="9438"/>
    <cellStyle name="원_0112금감원사무자동화시스템 4" xfId="9439"/>
    <cellStyle name="원_0112금감원사무자동화시스템 5" xfId="9440"/>
    <cellStyle name="원_0112금감원사무자동화시스템 6" xfId="9441"/>
    <cellStyle name="원_0112금감원사무자동화시스템 7" xfId="9442"/>
    <cellStyle name="원_0112금감원사무자동화시스템 8" xfId="9443"/>
    <cellStyle name="원_0112금감원사무자동화시스템 9" xfId="9444"/>
    <cellStyle name="원_0112금감원사무자동화시스템_1. 경북염색조합" xfId="9445"/>
    <cellStyle name="원_0112금감원사무자동화시스템_1. 경북염색조합 10" xfId="9446"/>
    <cellStyle name="원_0112금감원사무자동화시스템_1. 경북염색조합 2" xfId="9447"/>
    <cellStyle name="원_0112금감원사무자동화시스템_1. 경북염색조합 3" xfId="9448"/>
    <cellStyle name="원_0112금감원사무자동화시스템_1. 경북염색조합 4" xfId="9449"/>
    <cellStyle name="원_0112금감원사무자동화시스템_1. 경북염색조합 5" xfId="9450"/>
    <cellStyle name="원_0112금감원사무자동화시스템_1. 경북염색조합 6" xfId="9451"/>
    <cellStyle name="원_0112금감원사무자동화시스템_1. 경북염색조합 7" xfId="9452"/>
    <cellStyle name="원_0112금감원사무자동화시스템_1. 경북염색조합 8" xfId="9453"/>
    <cellStyle name="원_0112금감원사무자동화시스템_1. 경북염색조합 9" xfId="9454"/>
    <cellStyle name="원_0112금감원사무자동화시스템_1. 경북염색조합123" xfId="9455"/>
    <cellStyle name="원_0112금감원사무자동화시스템_1. 경북염색조합123 10" xfId="9456"/>
    <cellStyle name="원_0112금감원사무자동화시스템_1. 경북염색조합123 2" xfId="9457"/>
    <cellStyle name="원_0112금감원사무자동화시스템_1. 경북염색조합123 3" xfId="9458"/>
    <cellStyle name="원_0112금감원사무자동화시스템_1. 경북염색조합123 4" xfId="9459"/>
    <cellStyle name="원_0112금감원사무자동화시스템_1. 경북염색조합123 5" xfId="9460"/>
    <cellStyle name="원_0112금감원사무자동화시스템_1. 경북염색조합123 6" xfId="9461"/>
    <cellStyle name="원_0112금감원사무자동화시스템_1. 경북염색조합123 7" xfId="9462"/>
    <cellStyle name="원_0112금감원사무자동화시스템_1. 경북염색조합123 8" xfId="9463"/>
    <cellStyle name="원_0112금감원사무자동화시스템_1. 경북염색조합123 9" xfId="9464"/>
    <cellStyle name="원_0112금감원사무자동화시스템_1. 노면결빙감지설비(화흥-매립식-A-최종)" xfId="9465"/>
    <cellStyle name="원_0112금감원사무자동화시스템_1. 노면결빙감지설비(화흥-매립식-A-최종) 10" xfId="9466"/>
    <cellStyle name="원_0112금감원사무자동화시스템_1. 노면결빙감지설비(화흥-매립식-A-최종) 2" xfId="9467"/>
    <cellStyle name="원_0112금감원사무자동화시스템_1. 노면결빙감지설비(화흥-매립식-A-최종) 3" xfId="9468"/>
    <cellStyle name="원_0112금감원사무자동화시스템_1. 노면결빙감지설비(화흥-매립식-A-최종) 4" xfId="9469"/>
    <cellStyle name="원_0112금감원사무자동화시스템_1. 노면결빙감지설비(화흥-매립식-A-최종) 5" xfId="9470"/>
    <cellStyle name="원_0112금감원사무자동화시스템_1. 노면결빙감지설비(화흥-매립식-A-최종) 6" xfId="9471"/>
    <cellStyle name="원_0112금감원사무자동화시스템_1. 노면결빙감지설비(화흥-매립식-A-최종) 7" xfId="9472"/>
    <cellStyle name="원_0112금감원사무자동화시스템_1. 노면결빙감지설비(화흥-매립식-A-최종) 8" xfId="9473"/>
    <cellStyle name="원_0112금감원사무자동화시스템_1. 노면결빙감지설비(화흥-매립식-A-최종) 9" xfId="9474"/>
    <cellStyle name="원_0112금감원사무자동화시스템_1. 전시물" xfId="9475"/>
    <cellStyle name="원_0112금감원사무자동화시스템_1. 전시물 10" xfId="9476"/>
    <cellStyle name="원_0112금감원사무자동화시스템_1. 전시물 2" xfId="9477"/>
    <cellStyle name="원_0112금감원사무자동화시스템_1. 전시물 3" xfId="9478"/>
    <cellStyle name="원_0112금감원사무자동화시스템_1. 전시물 4" xfId="9479"/>
    <cellStyle name="원_0112금감원사무자동화시스템_1. 전시물 5" xfId="9480"/>
    <cellStyle name="원_0112금감원사무자동화시스템_1. 전시물 6" xfId="9481"/>
    <cellStyle name="원_0112금감원사무자동화시스템_1. 전시물 7" xfId="9482"/>
    <cellStyle name="원_0112금감원사무자동화시스템_1. 전시물 8" xfId="9483"/>
    <cellStyle name="원_0112금감원사무자동화시스템_1. 전시물 9" xfId="9484"/>
    <cellStyle name="원_0112금감원사무자동화시스템_10-1. 의장(영상관)" xfId="9485"/>
    <cellStyle name="원_0112금감원사무자동화시스템_10-1. 의장(영상관) 10" xfId="9486"/>
    <cellStyle name="원_0112금감원사무자동화시스템_10-1. 의장(영상관) 2" xfId="9487"/>
    <cellStyle name="원_0112금감원사무자동화시스템_10-1. 의장(영상관) 3" xfId="9488"/>
    <cellStyle name="원_0112금감원사무자동화시스템_10-1. 의장(영상관) 4" xfId="9489"/>
    <cellStyle name="원_0112금감원사무자동화시스템_10-1. 의장(영상관) 5" xfId="9490"/>
    <cellStyle name="원_0112금감원사무자동화시스템_10-1. 의장(영상관) 6" xfId="9491"/>
    <cellStyle name="원_0112금감원사무자동화시스템_10-1. 의장(영상관) 7" xfId="9492"/>
    <cellStyle name="원_0112금감원사무자동화시스템_10-1. 의장(영상관) 8" xfId="9493"/>
    <cellStyle name="원_0112금감원사무자동화시스템_10-1. 의장(영상관) 9" xfId="9494"/>
    <cellStyle name="원_0112금감원사무자동화시스템_D.보라산업" xfId="9525"/>
    <cellStyle name="원_0112금감원사무자동화시스템_D.보라산업 10" xfId="9526"/>
    <cellStyle name="원_0112금감원사무자동화시스템_D.보라산업 2" xfId="9527"/>
    <cellStyle name="원_0112금감원사무자동화시스템_D.보라산업 3" xfId="9528"/>
    <cellStyle name="원_0112금감원사무자동화시스템_D.보라산업 4" xfId="9529"/>
    <cellStyle name="원_0112금감원사무자동화시스템_D.보라산업 5" xfId="9530"/>
    <cellStyle name="원_0112금감원사무자동화시스템_D.보라산업 6" xfId="9531"/>
    <cellStyle name="원_0112금감원사무자동화시스템_D.보라산업 7" xfId="9532"/>
    <cellStyle name="원_0112금감원사무자동화시스템_D.보라산업 8" xfId="9533"/>
    <cellStyle name="원_0112금감원사무자동화시스템_D.보라산업 9" xfId="9534"/>
    <cellStyle name="원_0112금감원사무자동화시스템_수입원가계산서(앤화)" xfId="9495"/>
    <cellStyle name="원_0112금감원사무자동화시스템_수입원가계산서(앤화) 10" xfId="9496"/>
    <cellStyle name="원_0112금감원사무자동화시스템_수입원가계산서(앤화) 2" xfId="9497"/>
    <cellStyle name="원_0112금감원사무자동화시스템_수입원가계산서(앤화) 3" xfId="9498"/>
    <cellStyle name="원_0112금감원사무자동화시스템_수입원가계산서(앤화) 4" xfId="9499"/>
    <cellStyle name="원_0112금감원사무자동화시스템_수입원가계산서(앤화) 5" xfId="9500"/>
    <cellStyle name="원_0112금감원사무자동화시스템_수입원가계산서(앤화) 6" xfId="9501"/>
    <cellStyle name="원_0112금감원사무자동화시스템_수입원가계산서(앤화) 7" xfId="9502"/>
    <cellStyle name="원_0112금감원사무자동화시스템_수입원가계산서(앤화) 8" xfId="9503"/>
    <cellStyle name="원_0112금감원사무자동화시스템_수입원가계산서(앤화) 9" xfId="9504"/>
    <cellStyle name="원_0112금감원사무자동화시스템_신·재생에너지홍보관 전시물제작(전시조합)" xfId="9505"/>
    <cellStyle name="원_0112금감원사무자동화시스템_신·재생에너지홍보관 전시물제작(전시조합) 10" xfId="9506"/>
    <cellStyle name="원_0112금감원사무자동화시스템_신·재생에너지홍보관 전시물제작(전시조합) 2" xfId="9507"/>
    <cellStyle name="원_0112금감원사무자동화시스템_신·재생에너지홍보관 전시물제작(전시조합) 3" xfId="9508"/>
    <cellStyle name="원_0112금감원사무자동화시스템_신·재생에너지홍보관 전시물제작(전시조합) 4" xfId="9509"/>
    <cellStyle name="원_0112금감원사무자동화시스템_신·재생에너지홍보관 전시물제작(전시조합) 5" xfId="9510"/>
    <cellStyle name="원_0112금감원사무자동화시스템_신·재생에너지홍보관 전시물제작(전시조합) 6" xfId="9511"/>
    <cellStyle name="원_0112금감원사무자동화시스템_신·재생에너지홍보관 전시물제작(전시조합) 7" xfId="9512"/>
    <cellStyle name="원_0112금감원사무자동화시스템_신·재생에너지홍보관 전시물제작(전시조합) 8" xfId="9513"/>
    <cellStyle name="원_0112금감원사무자동화시스템_신·재생에너지홍보관 전시물제작(전시조합) 9" xfId="9514"/>
    <cellStyle name="원_0112금감원사무자동화시스템_축중기제조" xfId="9515"/>
    <cellStyle name="원_0112금감원사무자동화시스템_축중기제조 10" xfId="9516"/>
    <cellStyle name="원_0112금감원사무자동화시스템_축중기제조 2" xfId="9517"/>
    <cellStyle name="원_0112금감원사무자동화시스템_축중기제조 3" xfId="9518"/>
    <cellStyle name="원_0112금감원사무자동화시스템_축중기제조 4" xfId="9519"/>
    <cellStyle name="원_0112금감원사무자동화시스템_축중기제조 5" xfId="9520"/>
    <cellStyle name="원_0112금감원사무자동화시스템_축중기제조 6" xfId="9521"/>
    <cellStyle name="원_0112금감원사무자동화시스템_축중기제조 7" xfId="9522"/>
    <cellStyle name="원_0112금감원사무자동화시스템_축중기제조 8" xfId="9523"/>
    <cellStyle name="원_0112금감원사무자동화시스템_축중기제조 9" xfId="9524"/>
    <cellStyle name="원_0112수도권매립지SW원가" xfId="9535"/>
    <cellStyle name="원_0112수도권매립지SW원가 10" xfId="9536"/>
    <cellStyle name="원_0112수도권매립지SW원가 2" xfId="9537"/>
    <cellStyle name="원_0112수도권매립지SW원가 3" xfId="9538"/>
    <cellStyle name="원_0112수도권매립지SW원가 4" xfId="9539"/>
    <cellStyle name="원_0112수도권매립지SW원가 5" xfId="9540"/>
    <cellStyle name="원_0112수도권매립지SW원가 6" xfId="9541"/>
    <cellStyle name="원_0112수도권매립지SW원가 7" xfId="9542"/>
    <cellStyle name="원_0112수도권매립지SW원가 8" xfId="9543"/>
    <cellStyle name="원_0112수도권매립지SW원가 9" xfId="9544"/>
    <cellStyle name="원_0112수도권매립지SW원가_1. 경북염색조합" xfId="9545"/>
    <cellStyle name="원_0112수도권매립지SW원가_1. 경북염색조합 10" xfId="9546"/>
    <cellStyle name="원_0112수도권매립지SW원가_1. 경북염색조합 2" xfId="9547"/>
    <cellStyle name="원_0112수도권매립지SW원가_1. 경북염색조합 3" xfId="9548"/>
    <cellStyle name="원_0112수도권매립지SW원가_1. 경북염색조합 4" xfId="9549"/>
    <cellStyle name="원_0112수도권매립지SW원가_1. 경북염색조합 5" xfId="9550"/>
    <cellStyle name="원_0112수도권매립지SW원가_1. 경북염색조합 6" xfId="9551"/>
    <cellStyle name="원_0112수도권매립지SW원가_1. 경북염색조합 7" xfId="9552"/>
    <cellStyle name="원_0112수도권매립지SW원가_1. 경북염색조합 8" xfId="9553"/>
    <cellStyle name="원_0112수도권매립지SW원가_1. 경북염색조합 9" xfId="9554"/>
    <cellStyle name="원_0112수도권매립지SW원가_1. 경북염색조합123" xfId="9555"/>
    <cellStyle name="원_0112수도권매립지SW원가_1. 경북염색조합123 10" xfId="9556"/>
    <cellStyle name="원_0112수도권매립지SW원가_1. 경북염색조합123 2" xfId="9557"/>
    <cellStyle name="원_0112수도권매립지SW원가_1. 경북염색조합123 3" xfId="9558"/>
    <cellStyle name="원_0112수도권매립지SW원가_1. 경북염색조합123 4" xfId="9559"/>
    <cellStyle name="원_0112수도권매립지SW원가_1. 경북염색조합123 5" xfId="9560"/>
    <cellStyle name="원_0112수도권매립지SW원가_1. 경북염색조합123 6" xfId="9561"/>
    <cellStyle name="원_0112수도권매립지SW원가_1. 경북염색조합123 7" xfId="9562"/>
    <cellStyle name="원_0112수도권매립지SW원가_1. 경북염색조합123 8" xfId="9563"/>
    <cellStyle name="원_0112수도권매립지SW원가_1. 경북염색조합123 9" xfId="9564"/>
    <cellStyle name="원_0112수도권매립지SW원가_1. 노면결빙감지설비(화흥-매립식-A-최종)" xfId="9565"/>
    <cellStyle name="원_0112수도권매립지SW원가_1. 노면결빙감지설비(화흥-매립식-A-최종) 10" xfId="9566"/>
    <cellStyle name="원_0112수도권매립지SW원가_1. 노면결빙감지설비(화흥-매립식-A-최종) 2" xfId="9567"/>
    <cellStyle name="원_0112수도권매립지SW원가_1. 노면결빙감지설비(화흥-매립식-A-최종) 3" xfId="9568"/>
    <cellStyle name="원_0112수도권매립지SW원가_1. 노면결빙감지설비(화흥-매립식-A-최종) 4" xfId="9569"/>
    <cellStyle name="원_0112수도권매립지SW원가_1. 노면결빙감지설비(화흥-매립식-A-최종) 5" xfId="9570"/>
    <cellStyle name="원_0112수도권매립지SW원가_1. 노면결빙감지설비(화흥-매립식-A-최종) 6" xfId="9571"/>
    <cellStyle name="원_0112수도권매립지SW원가_1. 노면결빙감지설비(화흥-매립식-A-최종) 7" xfId="9572"/>
    <cellStyle name="원_0112수도권매립지SW원가_1. 노면결빙감지설비(화흥-매립식-A-최종) 8" xfId="9573"/>
    <cellStyle name="원_0112수도권매립지SW원가_1. 노면결빙감지설비(화흥-매립식-A-최종) 9" xfId="9574"/>
    <cellStyle name="원_0112수도권매립지SW원가_1. 전시물" xfId="9575"/>
    <cellStyle name="원_0112수도권매립지SW원가_1. 전시물 10" xfId="9576"/>
    <cellStyle name="원_0112수도권매립지SW원가_1. 전시물 2" xfId="9577"/>
    <cellStyle name="원_0112수도권매립지SW원가_1. 전시물 3" xfId="9578"/>
    <cellStyle name="원_0112수도권매립지SW원가_1. 전시물 4" xfId="9579"/>
    <cellStyle name="원_0112수도권매립지SW원가_1. 전시물 5" xfId="9580"/>
    <cellStyle name="원_0112수도권매립지SW원가_1. 전시물 6" xfId="9581"/>
    <cellStyle name="원_0112수도권매립지SW원가_1. 전시물 7" xfId="9582"/>
    <cellStyle name="원_0112수도권매립지SW원가_1. 전시물 8" xfId="9583"/>
    <cellStyle name="원_0112수도권매립지SW원가_1. 전시물 9" xfId="9584"/>
    <cellStyle name="원_0112수도권매립지SW원가_10-1. 의장(영상관)" xfId="9585"/>
    <cellStyle name="원_0112수도권매립지SW원가_10-1. 의장(영상관) 10" xfId="9586"/>
    <cellStyle name="원_0112수도권매립지SW원가_10-1. 의장(영상관) 2" xfId="9587"/>
    <cellStyle name="원_0112수도권매립지SW원가_10-1. 의장(영상관) 3" xfId="9588"/>
    <cellStyle name="원_0112수도권매립지SW원가_10-1. 의장(영상관) 4" xfId="9589"/>
    <cellStyle name="원_0112수도권매립지SW원가_10-1. 의장(영상관) 5" xfId="9590"/>
    <cellStyle name="원_0112수도권매립지SW원가_10-1. 의장(영상관) 6" xfId="9591"/>
    <cellStyle name="원_0112수도권매립지SW원가_10-1. 의장(영상관) 7" xfId="9592"/>
    <cellStyle name="원_0112수도권매립지SW원가_10-1. 의장(영상관) 8" xfId="9593"/>
    <cellStyle name="원_0112수도권매립지SW원가_10-1. 의장(영상관) 9" xfId="9594"/>
    <cellStyle name="원_0112수도권매립지SW원가_D.보라산업" xfId="9625"/>
    <cellStyle name="원_0112수도권매립지SW원가_D.보라산업 10" xfId="9626"/>
    <cellStyle name="원_0112수도권매립지SW원가_D.보라산업 2" xfId="9627"/>
    <cellStyle name="원_0112수도권매립지SW원가_D.보라산업 3" xfId="9628"/>
    <cellStyle name="원_0112수도권매립지SW원가_D.보라산업 4" xfId="9629"/>
    <cellStyle name="원_0112수도권매립지SW원가_D.보라산업 5" xfId="9630"/>
    <cellStyle name="원_0112수도권매립지SW원가_D.보라산업 6" xfId="9631"/>
    <cellStyle name="원_0112수도권매립지SW원가_D.보라산업 7" xfId="9632"/>
    <cellStyle name="원_0112수도권매립지SW원가_D.보라산업 8" xfId="9633"/>
    <cellStyle name="원_0112수도권매립지SW원가_D.보라산업 9" xfId="9634"/>
    <cellStyle name="원_0112수도권매립지SW원가_수입원가계산서(앤화)" xfId="9595"/>
    <cellStyle name="원_0112수도권매립지SW원가_수입원가계산서(앤화) 10" xfId="9596"/>
    <cellStyle name="원_0112수도권매립지SW원가_수입원가계산서(앤화) 2" xfId="9597"/>
    <cellStyle name="원_0112수도권매립지SW원가_수입원가계산서(앤화) 3" xfId="9598"/>
    <cellStyle name="원_0112수도권매립지SW원가_수입원가계산서(앤화) 4" xfId="9599"/>
    <cellStyle name="원_0112수도권매립지SW원가_수입원가계산서(앤화) 5" xfId="9600"/>
    <cellStyle name="원_0112수도권매립지SW원가_수입원가계산서(앤화) 6" xfId="9601"/>
    <cellStyle name="원_0112수도권매립지SW원가_수입원가계산서(앤화) 7" xfId="9602"/>
    <cellStyle name="원_0112수도권매립지SW원가_수입원가계산서(앤화) 8" xfId="9603"/>
    <cellStyle name="원_0112수도권매립지SW원가_수입원가계산서(앤화) 9" xfId="9604"/>
    <cellStyle name="원_0112수도권매립지SW원가_신·재생에너지홍보관 전시물제작(전시조합)" xfId="9605"/>
    <cellStyle name="원_0112수도권매립지SW원가_신·재생에너지홍보관 전시물제작(전시조합) 10" xfId="9606"/>
    <cellStyle name="원_0112수도권매립지SW원가_신·재생에너지홍보관 전시물제작(전시조합) 2" xfId="9607"/>
    <cellStyle name="원_0112수도권매립지SW원가_신·재생에너지홍보관 전시물제작(전시조합) 3" xfId="9608"/>
    <cellStyle name="원_0112수도권매립지SW원가_신·재생에너지홍보관 전시물제작(전시조합) 4" xfId="9609"/>
    <cellStyle name="원_0112수도권매립지SW원가_신·재생에너지홍보관 전시물제작(전시조합) 5" xfId="9610"/>
    <cellStyle name="원_0112수도권매립지SW원가_신·재생에너지홍보관 전시물제작(전시조합) 6" xfId="9611"/>
    <cellStyle name="원_0112수도권매립지SW원가_신·재생에너지홍보관 전시물제작(전시조합) 7" xfId="9612"/>
    <cellStyle name="원_0112수도권매립지SW원가_신·재생에너지홍보관 전시물제작(전시조합) 8" xfId="9613"/>
    <cellStyle name="원_0112수도권매립지SW원가_신·재생에너지홍보관 전시물제작(전시조합) 9" xfId="9614"/>
    <cellStyle name="원_0112수도권매립지SW원가_축중기제조" xfId="9615"/>
    <cellStyle name="원_0112수도권매립지SW원가_축중기제조 10" xfId="9616"/>
    <cellStyle name="원_0112수도권매립지SW원가_축중기제조 2" xfId="9617"/>
    <cellStyle name="원_0112수도권매립지SW원가_축중기제조 3" xfId="9618"/>
    <cellStyle name="원_0112수도권매립지SW원가_축중기제조 4" xfId="9619"/>
    <cellStyle name="원_0112수도권매립지SW원가_축중기제조 5" xfId="9620"/>
    <cellStyle name="원_0112수도권매립지SW원가_축중기제조 6" xfId="9621"/>
    <cellStyle name="원_0112수도권매립지SW원가_축중기제조 7" xfId="9622"/>
    <cellStyle name="원_0112수도권매립지SW원가_축중기제조 8" xfId="9623"/>
    <cellStyle name="원_0112수도권매립지SW원가_축중기제조 9" xfId="9624"/>
    <cellStyle name="원_0201종합예술회관의자제작설치" xfId="9635"/>
    <cellStyle name="원_0201종합예술회관의자제작설치 10" xfId="9636"/>
    <cellStyle name="원_0201종합예술회관의자제작설치 2" xfId="9637"/>
    <cellStyle name="원_0201종합예술회관의자제작설치 3" xfId="9638"/>
    <cellStyle name="원_0201종합예술회관의자제작설치 4" xfId="9639"/>
    <cellStyle name="원_0201종합예술회관의자제작설치 5" xfId="9640"/>
    <cellStyle name="원_0201종합예술회관의자제작설치 6" xfId="9641"/>
    <cellStyle name="원_0201종합예술회관의자제작설치 7" xfId="9642"/>
    <cellStyle name="원_0201종합예술회관의자제작설치 8" xfId="9643"/>
    <cellStyle name="원_0201종합예술회관의자제작설치 9" xfId="9644"/>
    <cellStyle name="원_0201종합예술회관의자제작설치_1. 경북염색조합" xfId="9645"/>
    <cellStyle name="원_0201종합예술회관의자제작설치_1. 경북염색조합 10" xfId="9646"/>
    <cellStyle name="원_0201종합예술회관의자제작설치_1. 경북염색조합 2" xfId="9647"/>
    <cellStyle name="원_0201종합예술회관의자제작설치_1. 경북염색조합 3" xfId="9648"/>
    <cellStyle name="원_0201종합예술회관의자제작설치_1. 경북염색조합 4" xfId="9649"/>
    <cellStyle name="원_0201종합예술회관의자제작설치_1. 경북염색조합 5" xfId="9650"/>
    <cellStyle name="원_0201종합예술회관의자제작설치_1. 경북염색조합 6" xfId="9651"/>
    <cellStyle name="원_0201종합예술회관의자제작설치_1. 경북염색조합 7" xfId="9652"/>
    <cellStyle name="원_0201종합예술회관의자제작설치_1. 경북염색조합 8" xfId="9653"/>
    <cellStyle name="원_0201종합예술회관의자제작설치_1. 경북염색조합 9" xfId="9654"/>
    <cellStyle name="원_0201종합예술회관의자제작설치_1. 경북염색조합123" xfId="9655"/>
    <cellStyle name="원_0201종합예술회관의자제작설치_1. 경북염색조합123 10" xfId="9656"/>
    <cellStyle name="원_0201종합예술회관의자제작설치_1. 경북염색조합123 2" xfId="9657"/>
    <cellStyle name="원_0201종합예술회관의자제작설치_1. 경북염색조합123 3" xfId="9658"/>
    <cellStyle name="원_0201종합예술회관의자제작설치_1. 경북염색조합123 4" xfId="9659"/>
    <cellStyle name="원_0201종합예술회관의자제작설치_1. 경북염색조합123 5" xfId="9660"/>
    <cellStyle name="원_0201종합예술회관의자제작설치_1. 경북염색조합123 6" xfId="9661"/>
    <cellStyle name="원_0201종합예술회관의자제작설치_1. 경북염색조합123 7" xfId="9662"/>
    <cellStyle name="원_0201종합예술회관의자제작설치_1. 경북염색조합123 8" xfId="9663"/>
    <cellStyle name="원_0201종합예술회관의자제작설치_1. 경북염색조합123 9" xfId="9664"/>
    <cellStyle name="원_0201종합예술회관의자제작설치_1. 노면결빙감지설비(화흥-매립식-A-최종)" xfId="9665"/>
    <cellStyle name="원_0201종합예술회관의자제작설치_1. 노면결빙감지설비(화흥-매립식-A-최종) 10" xfId="9666"/>
    <cellStyle name="원_0201종합예술회관의자제작설치_1. 노면결빙감지설비(화흥-매립식-A-최종) 2" xfId="9667"/>
    <cellStyle name="원_0201종합예술회관의자제작설치_1. 노면결빙감지설비(화흥-매립식-A-최종) 3" xfId="9668"/>
    <cellStyle name="원_0201종합예술회관의자제작설치_1. 노면결빙감지설비(화흥-매립식-A-최종) 4" xfId="9669"/>
    <cellStyle name="원_0201종합예술회관의자제작설치_1. 노면결빙감지설비(화흥-매립식-A-최종) 5" xfId="9670"/>
    <cellStyle name="원_0201종합예술회관의자제작설치_1. 노면결빙감지설비(화흥-매립식-A-최종) 6" xfId="9671"/>
    <cellStyle name="원_0201종합예술회관의자제작설치_1. 노면결빙감지설비(화흥-매립식-A-최종) 7" xfId="9672"/>
    <cellStyle name="원_0201종합예술회관의자제작설치_1. 노면결빙감지설비(화흥-매립식-A-최종) 8" xfId="9673"/>
    <cellStyle name="원_0201종합예술회관의자제작설치_1. 노면결빙감지설비(화흥-매립식-A-최종) 9" xfId="9674"/>
    <cellStyle name="원_0201종합예술회관의자제작설치_1. 전시물" xfId="9675"/>
    <cellStyle name="원_0201종합예술회관의자제작설치_1. 전시물 10" xfId="9676"/>
    <cellStyle name="원_0201종합예술회관의자제작설치_1. 전시물 2" xfId="9677"/>
    <cellStyle name="원_0201종합예술회관의자제작설치_1. 전시물 3" xfId="9678"/>
    <cellStyle name="원_0201종합예술회관의자제작설치_1. 전시물 4" xfId="9679"/>
    <cellStyle name="원_0201종합예술회관의자제작설치_1. 전시물 5" xfId="9680"/>
    <cellStyle name="원_0201종합예술회관의자제작설치_1. 전시물 6" xfId="9681"/>
    <cellStyle name="원_0201종합예술회관의자제작설치_1. 전시물 7" xfId="9682"/>
    <cellStyle name="원_0201종합예술회관의자제작설치_1. 전시물 8" xfId="9683"/>
    <cellStyle name="원_0201종합예술회관의자제작설치_1. 전시물 9" xfId="9684"/>
    <cellStyle name="원_0201종합예술회관의자제작설치_10-1. 의장(영상관)" xfId="9685"/>
    <cellStyle name="원_0201종합예술회관의자제작설치_10-1. 의장(영상관) 10" xfId="9686"/>
    <cellStyle name="원_0201종합예술회관의자제작설치_10-1. 의장(영상관) 2" xfId="9687"/>
    <cellStyle name="원_0201종합예술회관의자제작설치_10-1. 의장(영상관) 3" xfId="9688"/>
    <cellStyle name="원_0201종합예술회관의자제작설치_10-1. 의장(영상관) 4" xfId="9689"/>
    <cellStyle name="원_0201종합예술회관의자제작설치_10-1. 의장(영상관) 5" xfId="9690"/>
    <cellStyle name="원_0201종합예술회관의자제작설치_10-1. 의장(영상관) 6" xfId="9691"/>
    <cellStyle name="원_0201종합예술회관의자제작설치_10-1. 의장(영상관) 7" xfId="9692"/>
    <cellStyle name="원_0201종합예술회관의자제작설치_10-1. 의장(영상관) 8" xfId="9693"/>
    <cellStyle name="원_0201종합예술회관의자제작설치_10-1. 의장(영상관) 9" xfId="9694"/>
    <cellStyle name="원_0201종합예술회관의자제작설치_D.보라산업" xfId="9725"/>
    <cellStyle name="원_0201종합예술회관의자제작설치_D.보라산업 10" xfId="9726"/>
    <cellStyle name="원_0201종합예술회관의자제작설치_D.보라산업 2" xfId="9727"/>
    <cellStyle name="원_0201종합예술회관의자제작설치_D.보라산업 3" xfId="9728"/>
    <cellStyle name="원_0201종합예술회관의자제작설치_D.보라산업 4" xfId="9729"/>
    <cellStyle name="원_0201종합예술회관의자제작설치_D.보라산업 5" xfId="9730"/>
    <cellStyle name="원_0201종합예술회관의자제작설치_D.보라산업 6" xfId="9731"/>
    <cellStyle name="원_0201종합예술회관의자제작설치_D.보라산업 7" xfId="9732"/>
    <cellStyle name="원_0201종합예술회관의자제작설치_D.보라산업 8" xfId="9733"/>
    <cellStyle name="원_0201종합예술회관의자제작설치_D.보라산업 9" xfId="9734"/>
    <cellStyle name="원_0201종합예술회관의자제작설치_수입원가계산서(앤화)" xfId="9695"/>
    <cellStyle name="원_0201종합예술회관의자제작설치_수입원가계산서(앤화) 10" xfId="9696"/>
    <cellStyle name="원_0201종합예술회관의자제작설치_수입원가계산서(앤화) 2" xfId="9697"/>
    <cellStyle name="원_0201종합예술회관의자제작설치_수입원가계산서(앤화) 3" xfId="9698"/>
    <cellStyle name="원_0201종합예술회관의자제작설치_수입원가계산서(앤화) 4" xfId="9699"/>
    <cellStyle name="원_0201종합예술회관의자제작설치_수입원가계산서(앤화) 5" xfId="9700"/>
    <cellStyle name="원_0201종합예술회관의자제작설치_수입원가계산서(앤화) 6" xfId="9701"/>
    <cellStyle name="원_0201종합예술회관의자제작설치_수입원가계산서(앤화) 7" xfId="9702"/>
    <cellStyle name="원_0201종합예술회관의자제작설치_수입원가계산서(앤화) 8" xfId="9703"/>
    <cellStyle name="원_0201종합예술회관의자제작설치_수입원가계산서(앤화) 9" xfId="9704"/>
    <cellStyle name="원_0201종합예술회관의자제작설치_신·재생에너지홍보관 전시물제작(전시조합)" xfId="9705"/>
    <cellStyle name="원_0201종합예술회관의자제작설치_신·재생에너지홍보관 전시물제작(전시조합) 10" xfId="9706"/>
    <cellStyle name="원_0201종합예술회관의자제작설치_신·재생에너지홍보관 전시물제작(전시조합) 2" xfId="9707"/>
    <cellStyle name="원_0201종합예술회관의자제작설치_신·재생에너지홍보관 전시물제작(전시조합) 3" xfId="9708"/>
    <cellStyle name="원_0201종합예술회관의자제작설치_신·재생에너지홍보관 전시물제작(전시조합) 4" xfId="9709"/>
    <cellStyle name="원_0201종합예술회관의자제작설치_신·재생에너지홍보관 전시물제작(전시조합) 5" xfId="9710"/>
    <cellStyle name="원_0201종합예술회관의자제작설치_신·재생에너지홍보관 전시물제작(전시조합) 6" xfId="9711"/>
    <cellStyle name="원_0201종합예술회관의자제작설치_신·재생에너지홍보관 전시물제작(전시조합) 7" xfId="9712"/>
    <cellStyle name="원_0201종합예술회관의자제작설치_신·재생에너지홍보관 전시물제작(전시조합) 8" xfId="9713"/>
    <cellStyle name="원_0201종합예술회관의자제작설치_신·재생에너지홍보관 전시물제작(전시조합) 9" xfId="9714"/>
    <cellStyle name="원_0201종합예술회관의자제작설치_축중기제조" xfId="9715"/>
    <cellStyle name="원_0201종합예술회관의자제작설치_축중기제조 10" xfId="9716"/>
    <cellStyle name="원_0201종합예술회관의자제작설치_축중기제조 2" xfId="9717"/>
    <cellStyle name="원_0201종합예술회관의자제작설치_축중기제조 3" xfId="9718"/>
    <cellStyle name="원_0201종합예술회관의자제작설치_축중기제조 4" xfId="9719"/>
    <cellStyle name="원_0201종합예술회관의자제작설치_축중기제조 5" xfId="9720"/>
    <cellStyle name="원_0201종합예술회관의자제작설치_축중기제조 6" xfId="9721"/>
    <cellStyle name="원_0201종합예술회관의자제작설치_축중기제조 7" xfId="9722"/>
    <cellStyle name="원_0201종합예술회관의자제작설치_축중기제조 8" xfId="9723"/>
    <cellStyle name="원_0201종합예술회관의자제작설치_축중기제조 9" xfId="9724"/>
    <cellStyle name="원_0202마사회근무복" xfId="9735"/>
    <cellStyle name="원_0202마사회근무복 10" xfId="9736"/>
    <cellStyle name="원_0202마사회근무복 2" xfId="9737"/>
    <cellStyle name="원_0202마사회근무복 3" xfId="9738"/>
    <cellStyle name="원_0202마사회근무복 4" xfId="9739"/>
    <cellStyle name="원_0202마사회근무복 5" xfId="9740"/>
    <cellStyle name="원_0202마사회근무복 6" xfId="9741"/>
    <cellStyle name="원_0202마사회근무복 7" xfId="9742"/>
    <cellStyle name="원_0202마사회근무복 8" xfId="9743"/>
    <cellStyle name="원_0202마사회근무복 9" xfId="9744"/>
    <cellStyle name="원_0202마사회근무복_1. 경북염색조합" xfId="9745"/>
    <cellStyle name="원_0202마사회근무복_1. 경북염색조합 10" xfId="9746"/>
    <cellStyle name="원_0202마사회근무복_1. 경북염색조합 2" xfId="9747"/>
    <cellStyle name="원_0202마사회근무복_1. 경북염색조합 3" xfId="9748"/>
    <cellStyle name="원_0202마사회근무복_1. 경북염색조합 4" xfId="9749"/>
    <cellStyle name="원_0202마사회근무복_1. 경북염색조합 5" xfId="9750"/>
    <cellStyle name="원_0202마사회근무복_1. 경북염색조합 6" xfId="9751"/>
    <cellStyle name="원_0202마사회근무복_1. 경북염색조합 7" xfId="9752"/>
    <cellStyle name="원_0202마사회근무복_1. 경북염색조합 8" xfId="9753"/>
    <cellStyle name="원_0202마사회근무복_1. 경북염색조합 9" xfId="9754"/>
    <cellStyle name="원_0202마사회근무복_1. 경북염색조합123" xfId="9755"/>
    <cellStyle name="원_0202마사회근무복_1. 경북염색조합123 10" xfId="9756"/>
    <cellStyle name="원_0202마사회근무복_1. 경북염색조합123 2" xfId="9757"/>
    <cellStyle name="원_0202마사회근무복_1. 경북염색조합123 3" xfId="9758"/>
    <cellStyle name="원_0202마사회근무복_1. 경북염색조합123 4" xfId="9759"/>
    <cellStyle name="원_0202마사회근무복_1. 경북염색조합123 5" xfId="9760"/>
    <cellStyle name="원_0202마사회근무복_1. 경북염색조합123 6" xfId="9761"/>
    <cellStyle name="원_0202마사회근무복_1. 경북염색조합123 7" xfId="9762"/>
    <cellStyle name="원_0202마사회근무복_1. 경북염색조합123 8" xfId="9763"/>
    <cellStyle name="원_0202마사회근무복_1. 경북염색조합123 9" xfId="9764"/>
    <cellStyle name="원_0202마사회근무복_1. 노면결빙감지설비(화흥-매립식-A-최종)" xfId="9765"/>
    <cellStyle name="원_0202마사회근무복_1. 노면결빙감지설비(화흥-매립식-A-최종) 10" xfId="9766"/>
    <cellStyle name="원_0202마사회근무복_1. 노면결빙감지설비(화흥-매립식-A-최종) 2" xfId="9767"/>
    <cellStyle name="원_0202마사회근무복_1. 노면결빙감지설비(화흥-매립식-A-최종) 3" xfId="9768"/>
    <cellStyle name="원_0202마사회근무복_1. 노면결빙감지설비(화흥-매립식-A-최종) 4" xfId="9769"/>
    <cellStyle name="원_0202마사회근무복_1. 노면결빙감지설비(화흥-매립식-A-최종) 5" xfId="9770"/>
    <cellStyle name="원_0202마사회근무복_1. 노면결빙감지설비(화흥-매립식-A-최종) 6" xfId="9771"/>
    <cellStyle name="원_0202마사회근무복_1. 노면결빙감지설비(화흥-매립식-A-최종) 7" xfId="9772"/>
    <cellStyle name="원_0202마사회근무복_1. 노면결빙감지설비(화흥-매립식-A-최종) 8" xfId="9773"/>
    <cellStyle name="원_0202마사회근무복_1. 노면결빙감지설비(화흥-매립식-A-최종) 9" xfId="9774"/>
    <cellStyle name="원_0202마사회근무복_1. 전시물" xfId="9775"/>
    <cellStyle name="원_0202마사회근무복_1. 전시물 10" xfId="9776"/>
    <cellStyle name="원_0202마사회근무복_1. 전시물 2" xfId="9777"/>
    <cellStyle name="원_0202마사회근무복_1. 전시물 3" xfId="9778"/>
    <cellStyle name="원_0202마사회근무복_1. 전시물 4" xfId="9779"/>
    <cellStyle name="원_0202마사회근무복_1. 전시물 5" xfId="9780"/>
    <cellStyle name="원_0202마사회근무복_1. 전시물 6" xfId="9781"/>
    <cellStyle name="원_0202마사회근무복_1. 전시물 7" xfId="9782"/>
    <cellStyle name="원_0202마사회근무복_1. 전시물 8" xfId="9783"/>
    <cellStyle name="원_0202마사회근무복_1. 전시물 9" xfId="9784"/>
    <cellStyle name="원_0202마사회근무복_10-1. 의장(영상관)" xfId="9785"/>
    <cellStyle name="원_0202마사회근무복_10-1. 의장(영상관) 10" xfId="9786"/>
    <cellStyle name="원_0202마사회근무복_10-1. 의장(영상관) 2" xfId="9787"/>
    <cellStyle name="원_0202마사회근무복_10-1. 의장(영상관) 3" xfId="9788"/>
    <cellStyle name="원_0202마사회근무복_10-1. 의장(영상관) 4" xfId="9789"/>
    <cellStyle name="원_0202마사회근무복_10-1. 의장(영상관) 5" xfId="9790"/>
    <cellStyle name="원_0202마사회근무복_10-1. 의장(영상관) 6" xfId="9791"/>
    <cellStyle name="원_0202마사회근무복_10-1. 의장(영상관) 7" xfId="9792"/>
    <cellStyle name="원_0202마사회근무복_10-1. 의장(영상관) 8" xfId="9793"/>
    <cellStyle name="원_0202마사회근무복_10-1. 의장(영상관) 9" xfId="9794"/>
    <cellStyle name="원_0202마사회근무복_D.보라산업" xfId="9825"/>
    <cellStyle name="원_0202마사회근무복_D.보라산업 10" xfId="9826"/>
    <cellStyle name="원_0202마사회근무복_D.보라산업 2" xfId="9827"/>
    <cellStyle name="원_0202마사회근무복_D.보라산업 3" xfId="9828"/>
    <cellStyle name="원_0202마사회근무복_D.보라산업 4" xfId="9829"/>
    <cellStyle name="원_0202마사회근무복_D.보라산업 5" xfId="9830"/>
    <cellStyle name="원_0202마사회근무복_D.보라산업 6" xfId="9831"/>
    <cellStyle name="원_0202마사회근무복_D.보라산업 7" xfId="9832"/>
    <cellStyle name="원_0202마사회근무복_D.보라산업 8" xfId="9833"/>
    <cellStyle name="원_0202마사회근무복_D.보라산업 9" xfId="9834"/>
    <cellStyle name="원_0202마사회근무복_수입원가계산서(앤화)" xfId="9795"/>
    <cellStyle name="원_0202마사회근무복_수입원가계산서(앤화) 10" xfId="9796"/>
    <cellStyle name="원_0202마사회근무복_수입원가계산서(앤화) 2" xfId="9797"/>
    <cellStyle name="원_0202마사회근무복_수입원가계산서(앤화) 3" xfId="9798"/>
    <cellStyle name="원_0202마사회근무복_수입원가계산서(앤화) 4" xfId="9799"/>
    <cellStyle name="원_0202마사회근무복_수입원가계산서(앤화) 5" xfId="9800"/>
    <cellStyle name="원_0202마사회근무복_수입원가계산서(앤화) 6" xfId="9801"/>
    <cellStyle name="원_0202마사회근무복_수입원가계산서(앤화) 7" xfId="9802"/>
    <cellStyle name="원_0202마사회근무복_수입원가계산서(앤화) 8" xfId="9803"/>
    <cellStyle name="원_0202마사회근무복_수입원가계산서(앤화) 9" xfId="9804"/>
    <cellStyle name="원_0202마사회근무복_신·재생에너지홍보관 전시물제작(전시조합)" xfId="9805"/>
    <cellStyle name="원_0202마사회근무복_신·재생에너지홍보관 전시물제작(전시조합) 10" xfId="9806"/>
    <cellStyle name="원_0202마사회근무복_신·재생에너지홍보관 전시물제작(전시조합) 2" xfId="9807"/>
    <cellStyle name="원_0202마사회근무복_신·재생에너지홍보관 전시물제작(전시조합) 3" xfId="9808"/>
    <cellStyle name="원_0202마사회근무복_신·재생에너지홍보관 전시물제작(전시조합) 4" xfId="9809"/>
    <cellStyle name="원_0202마사회근무복_신·재생에너지홍보관 전시물제작(전시조합) 5" xfId="9810"/>
    <cellStyle name="원_0202마사회근무복_신·재생에너지홍보관 전시물제작(전시조합) 6" xfId="9811"/>
    <cellStyle name="원_0202마사회근무복_신·재생에너지홍보관 전시물제작(전시조합) 7" xfId="9812"/>
    <cellStyle name="원_0202마사회근무복_신·재생에너지홍보관 전시물제작(전시조합) 8" xfId="9813"/>
    <cellStyle name="원_0202마사회근무복_신·재생에너지홍보관 전시물제작(전시조합) 9" xfId="9814"/>
    <cellStyle name="원_0202마사회근무복_축중기제조" xfId="9815"/>
    <cellStyle name="원_0202마사회근무복_축중기제조 10" xfId="9816"/>
    <cellStyle name="원_0202마사회근무복_축중기제조 2" xfId="9817"/>
    <cellStyle name="원_0202마사회근무복_축중기제조 3" xfId="9818"/>
    <cellStyle name="원_0202마사회근무복_축중기제조 4" xfId="9819"/>
    <cellStyle name="원_0202마사회근무복_축중기제조 5" xfId="9820"/>
    <cellStyle name="원_0202마사회근무복_축중기제조 6" xfId="9821"/>
    <cellStyle name="원_0202마사회근무복_축중기제조 7" xfId="9822"/>
    <cellStyle name="원_0202마사회근무복_축중기제조 8" xfId="9823"/>
    <cellStyle name="원_0202마사회근무복_축중기제조 9" xfId="9824"/>
    <cellStyle name="원_0202부경교재-승강칠판" xfId="9835"/>
    <cellStyle name="원_0202부경교재-승강칠판 10" xfId="9836"/>
    <cellStyle name="원_0202부경교재-승강칠판 2" xfId="9837"/>
    <cellStyle name="원_0202부경교재-승강칠판 3" xfId="9838"/>
    <cellStyle name="원_0202부경교재-승강칠판 4" xfId="9839"/>
    <cellStyle name="원_0202부경교재-승강칠판 5" xfId="9840"/>
    <cellStyle name="원_0202부경교재-승강칠판 6" xfId="9841"/>
    <cellStyle name="원_0202부경교재-승강칠판 7" xfId="9842"/>
    <cellStyle name="원_0202부경교재-승강칠판 8" xfId="9843"/>
    <cellStyle name="원_0202부경교재-승강칠판 9" xfId="9844"/>
    <cellStyle name="원_0202부경교재-승강칠판_1. 경북염색조합" xfId="9845"/>
    <cellStyle name="원_0202부경교재-승강칠판_1. 경북염색조합 10" xfId="9846"/>
    <cellStyle name="원_0202부경교재-승강칠판_1. 경북염색조합 2" xfId="9847"/>
    <cellStyle name="원_0202부경교재-승강칠판_1. 경북염색조합 3" xfId="9848"/>
    <cellStyle name="원_0202부경교재-승강칠판_1. 경북염색조합 4" xfId="9849"/>
    <cellStyle name="원_0202부경교재-승강칠판_1. 경북염색조합 5" xfId="9850"/>
    <cellStyle name="원_0202부경교재-승강칠판_1. 경북염색조합 6" xfId="9851"/>
    <cellStyle name="원_0202부경교재-승강칠판_1. 경북염색조합 7" xfId="9852"/>
    <cellStyle name="원_0202부경교재-승강칠판_1. 경북염색조합 8" xfId="9853"/>
    <cellStyle name="원_0202부경교재-승강칠판_1. 경북염색조합 9" xfId="9854"/>
    <cellStyle name="원_0202부경교재-승강칠판_1. 경북염색조합123" xfId="9855"/>
    <cellStyle name="원_0202부경교재-승강칠판_1. 경북염색조합123 10" xfId="9856"/>
    <cellStyle name="원_0202부경교재-승강칠판_1. 경북염색조합123 2" xfId="9857"/>
    <cellStyle name="원_0202부경교재-승강칠판_1. 경북염색조합123 3" xfId="9858"/>
    <cellStyle name="원_0202부경교재-승강칠판_1. 경북염색조합123 4" xfId="9859"/>
    <cellStyle name="원_0202부경교재-승강칠판_1. 경북염색조합123 5" xfId="9860"/>
    <cellStyle name="원_0202부경교재-승강칠판_1. 경북염색조합123 6" xfId="9861"/>
    <cellStyle name="원_0202부경교재-승강칠판_1. 경북염색조합123 7" xfId="9862"/>
    <cellStyle name="원_0202부경교재-승강칠판_1. 경북염색조합123 8" xfId="9863"/>
    <cellStyle name="원_0202부경교재-승강칠판_1. 경북염색조합123 9" xfId="9864"/>
    <cellStyle name="원_0202부경교재-승강칠판_1. 노면결빙감지설비(화흥-매립식-A-최종)" xfId="9865"/>
    <cellStyle name="원_0202부경교재-승강칠판_1. 노면결빙감지설비(화흥-매립식-A-최종) 10" xfId="9866"/>
    <cellStyle name="원_0202부경교재-승강칠판_1. 노면결빙감지설비(화흥-매립식-A-최종) 2" xfId="9867"/>
    <cellStyle name="원_0202부경교재-승강칠판_1. 노면결빙감지설비(화흥-매립식-A-최종) 3" xfId="9868"/>
    <cellStyle name="원_0202부경교재-승강칠판_1. 노면결빙감지설비(화흥-매립식-A-최종) 4" xfId="9869"/>
    <cellStyle name="원_0202부경교재-승강칠판_1. 노면결빙감지설비(화흥-매립식-A-최종) 5" xfId="9870"/>
    <cellStyle name="원_0202부경교재-승강칠판_1. 노면결빙감지설비(화흥-매립식-A-최종) 6" xfId="9871"/>
    <cellStyle name="원_0202부경교재-승강칠판_1. 노면결빙감지설비(화흥-매립식-A-최종) 7" xfId="9872"/>
    <cellStyle name="원_0202부경교재-승강칠판_1. 노면결빙감지설비(화흥-매립식-A-최종) 8" xfId="9873"/>
    <cellStyle name="원_0202부경교재-승강칠판_1. 노면결빙감지설비(화흥-매립식-A-최종) 9" xfId="9874"/>
    <cellStyle name="원_0202부경교재-승강칠판_1. 전시물" xfId="9875"/>
    <cellStyle name="원_0202부경교재-승강칠판_1. 전시물 10" xfId="9876"/>
    <cellStyle name="원_0202부경교재-승강칠판_1. 전시물 2" xfId="9877"/>
    <cellStyle name="원_0202부경교재-승강칠판_1. 전시물 3" xfId="9878"/>
    <cellStyle name="원_0202부경교재-승강칠판_1. 전시물 4" xfId="9879"/>
    <cellStyle name="원_0202부경교재-승강칠판_1. 전시물 5" xfId="9880"/>
    <cellStyle name="원_0202부경교재-승강칠판_1. 전시물 6" xfId="9881"/>
    <cellStyle name="원_0202부경교재-승강칠판_1. 전시물 7" xfId="9882"/>
    <cellStyle name="원_0202부경교재-승강칠판_1. 전시물 8" xfId="9883"/>
    <cellStyle name="원_0202부경교재-승강칠판_1. 전시물 9" xfId="9884"/>
    <cellStyle name="원_0202부경교재-승강칠판_10-1. 의장(영상관)" xfId="9885"/>
    <cellStyle name="원_0202부경교재-승강칠판_10-1. 의장(영상관) 10" xfId="9886"/>
    <cellStyle name="원_0202부경교재-승강칠판_10-1. 의장(영상관) 2" xfId="9887"/>
    <cellStyle name="원_0202부경교재-승강칠판_10-1. 의장(영상관) 3" xfId="9888"/>
    <cellStyle name="원_0202부경교재-승강칠판_10-1. 의장(영상관) 4" xfId="9889"/>
    <cellStyle name="원_0202부경교재-승강칠판_10-1. 의장(영상관) 5" xfId="9890"/>
    <cellStyle name="원_0202부경교재-승강칠판_10-1. 의장(영상관) 6" xfId="9891"/>
    <cellStyle name="원_0202부경교재-승강칠판_10-1. 의장(영상관) 7" xfId="9892"/>
    <cellStyle name="원_0202부경교재-승강칠판_10-1. 의장(영상관) 8" xfId="9893"/>
    <cellStyle name="원_0202부경교재-승강칠판_10-1. 의장(영상관) 9" xfId="9894"/>
    <cellStyle name="원_0202부경교재-승강칠판_D.보라산업" xfId="9925"/>
    <cellStyle name="원_0202부경교재-승강칠판_D.보라산업 10" xfId="9926"/>
    <cellStyle name="원_0202부경교재-승강칠판_D.보라산업 2" xfId="9927"/>
    <cellStyle name="원_0202부경교재-승강칠판_D.보라산업 3" xfId="9928"/>
    <cellStyle name="원_0202부경교재-승강칠판_D.보라산업 4" xfId="9929"/>
    <cellStyle name="원_0202부경교재-승강칠판_D.보라산업 5" xfId="9930"/>
    <cellStyle name="원_0202부경교재-승강칠판_D.보라산업 6" xfId="9931"/>
    <cellStyle name="원_0202부경교재-승강칠판_D.보라산업 7" xfId="9932"/>
    <cellStyle name="원_0202부경교재-승강칠판_D.보라산업 8" xfId="9933"/>
    <cellStyle name="원_0202부경교재-승강칠판_D.보라산업 9" xfId="9934"/>
    <cellStyle name="원_0202부경교재-승강칠판_수입원가계산서(앤화)" xfId="9895"/>
    <cellStyle name="원_0202부경교재-승강칠판_수입원가계산서(앤화) 10" xfId="9896"/>
    <cellStyle name="원_0202부경교재-승강칠판_수입원가계산서(앤화) 2" xfId="9897"/>
    <cellStyle name="원_0202부경교재-승강칠판_수입원가계산서(앤화) 3" xfId="9898"/>
    <cellStyle name="원_0202부경교재-승강칠판_수입원가계산서(앤화) 4" xfId="9899"/>
    <cellStyle name="원_0202부경교재-승강칠판_수입원가계산서(앤화) 5" xfId="9900"/>
    <cellStyle name="원_0202부경교재-승강칠판_수입원가계산서(앤화) 6" xfId="9901"/>
    <cellStyle name="원_0202부경교재-승강칠판_수입원가계산서(앤화) 7" xfId="9902"/>
    <cellStyle name="원_0202부경교재-승강칠판_수입원가계산서(앤화) 8" xfId="9903"/>
    <cellStyle name="원_0202부경교재-승강칠판_수입원가계산서(앤화) 9" xfId="9904"/>
    <cellStyle name="원_0202부경교재-승강칠판_신·재생에너지홍보관 전시물제작(전시조합)" xfId="9905"/>
    <cellStyle name="원_0202부경교재-승강칠판_신·재생에너지홍보관 전시물제작(전시조합) 10" xfId="9906"/>
    <cellStyle name="원_0202부경교재-승강칠판_신·재생에너지홍보관 전시물제작(전시조합) 2" xfId="9907"/>
    <cellStyle name="원_0202부경교재-승강칠판_신·재생에너지홍보관 전시물제작(전시조합) 3" xfId="9908"/>
    <cellStyle name="원_0202부경교재-승강칠판_신·재생에너지홍보관 전시물제작(전시조합) 4" xfId="9909"/>
    <cellStyle name="원_0202부경교재-승강칠판_신·재생에너지홍보관 전시물제작(전시조합) 5" xfId="9910"/>
    <cellStyle name="원_0202부경교재-승강칠판_신·재생에너지홍보관 전시물제작(전시조합) 6" xfId="9911"/>
    <cellStyle name="원_0202부경교재-승강칠판_신·재생에너지홍보관 전시물제작(전시조합) 7" xfId="9912"/>
    <cellStyle name="원_0202부경교재-승강칠판_신·재생에너지홍보관 전시물제작(전시조합) 8" xfId="9913"/>
    <cellStyle name="원_0202부경교재-승강칠판_신·재생에너지홍보관 전시물제작(전시조합) 9" xfId="9914"/>
    <cellStyle name="원_0202부경교재-승강칠판_축중기제조" xfId="9915"/>
    <cellStyle name="원_0202부경교재-승강칠판_축중기제조 10" xfId="9916"/>
    <cellStyle name="원_0202부경교재-승강칠판_축중기제조 2" xfId="9917"/>
    <cellStyle name="원_0202부경교재-승강칠판_축중기제조 3" xfId="9918"/>
    <cellStyle name="원_0202부경교재-승강칠판_축중기제조 4" xfId="9919"/>
    <cellStyle name="원_0202부경교재-승강칠판_축중기제조 5" xfId="9920"/>
    <cellStyle name="원_0202부경교재-승강칠판_축중기제조 6" xfId="9921"/>
    <cellStyle name="원_0202부경교재-승강칠판_축중기제조 7" xfId="9922"/>
    <cellStyle name="원_0202부경교재-승강칠판_축중기제조 8" xfId="9923"/>
    <cellStyle name="원_0202부경교재-승강칠판_축중기제조 9" xfId="9924"/>
    <cellStyle name="원_0204한국석묘납골함-1규격" xfId="9935"/>
    <cellStyle name="원_0204한국석묘납골함-1규격 10" xfId="9936"/>
    <cellStyle name="원_0204한국석묘납골함-1규격 2" xfId="9937"/>
    <cellStyle name="원_0204한국석묘납골함-1규격 3" xfId="9938"/>
    <cellStyle name="원_0204한국석묘납골함-1규격 4" xfId="9939"/>
    <cellStyle name="원_0204한국석묘납골함-1규격 5" xfId="9940"/>
    <cellStyle name="원_0204한국석묘납골함-1규격 6" xfId="9941"/>
    <cellStyle name="원_0204한국석묘납골함-1규격 7" xfId="9942"/>
    <cellStyle name="원_0204한국석묘납골함-1규격 8" xfId="9943"/>
    <cellStyle name="원_0204한국석묘납골함-1규격 9" xfId="9944"/>
    <cellStyle name="원_0204한국석묘납골함-1규격_1. 경북염색조합" xfId="9945"/>
    <cellStyle name="원_0204한국석묘납골함-1규격_1. 경북염색조합 10" xfId="9946"/>
    <cellStyle name="원_0204한국석묘납골함-1규격_1. 경북염색조합 2" xfId="9947"/>
    <cellStyle name="원_0204한국석묘납골함-1규격_1. 경북염색조합 3" xfId="9948"/>
    <cellStyle name="원_0204한국석묘납골함-1규격_1. 경북염색조합 4" xfId="9949"/>
    <cellStyle name="원_0204한국석묘납골함-1규격_1. 경북염색조합 5" xfId="9950"/>
    <cellStyle name="원_0204한국석묘납골함-1규격_1. 경북염색조합 6" xfId="9951"/>
    <cellStyle name="원_0204한국석묘납골함-1규격_1. 경북염색조합 7" xfId="9952"/>
    <cellStyle name="원_0204한국석묘납골함-1규격_1. 경북염색조합 8" xfId="9953"/>
    <cellStyle name="원_0204한국석묘납골함-1규격_1. 경북염색조합 9" xfId="9954"/>
    <cellStyle name="원_0204한국석묘납골함-1규격_1. 경북염색조합123" xfId="9955"/>
    <cellStyle name="원_0204한국석묘납골함-1규격_1. 경북염색조합123 10" xfId="9956"/>
    <cellStyle name="원_0204한국석묘납골함-1규격_1. 경북염색조합123 2" xfId="9957"/>
    <cellStyle name="원_0204한국석묘납골함-1규격_1. 경북염색조합123 3" xfId="9958"/>
    <cellStyle name="원_0204한국석묘납골함-1규격_1. 경북염색조합123 4" xfId="9959"/>
    <cellStyle name="원_0204한국석묘납골함-1규격_1. 경북염색조합123 5" xfId="9960"/>
    <cellStyle name="원_0204한국석묘납골함-1규격_1. 경북염색조합123 6" xfId="9961"/>
    <cellStyle name="원_0204한국석묘납골함-1규격_1. 경북염색조합123 7" xfId="9962"/>
    <cellStyle name="원_0204한국석묘납골함-1규격_1. 경북염색조합123 8" xfId="9963"/>
    <cellStyle name="원_0204한국석묘납골함-1규격_1. 경북염색조합123 9" xfId="9964"/>
    <cellStyle name="원_0204한국석묘납골함-1규격_1. 노면결빙감지설비(화흥-매립식-A-최종)" xfId="9965"/>
    <cellStyle name="원_0204한국석묘납골함-1규격_1. 노면결빙감지설비(화흥-매립식-A-최종) 10" xfId="9966"/>
    <cellStyle name="원_0204한국석묘납골함-1규격_1. 노면결빙감지설비(화흥-매립식-A-최종) 2" xfId="9967"/>
    <cellStyle name="원_0204한국석묘납골함-1규격_1. 노면결빙감지설비(화흥-매립식-A-최종) 3" xfId="9968"/>
    <cellStyle name="원_0204한국석묘납골함-1규격_1. 노면결빙감지설비(화흥-매립식-A-최종) 4" xfId="9969"/>
    <cellStyle name="원_0204한국석묘납골함-1규격_1. 노면결빙감지설비(화흥-매립식-A-최종) 5" xfId="9970"/>
    <cellStyle name="원_0204한국석묘납골함-1규격_1. 노면결빙감지설비(화흥-매립식-A-최종) 6" xfId="9971"/>
    <cellStyle name="원_0204한국석묘납골함-1규격_1. 노면결빙감지설비(화흥-매립식-A-최종) 7" xfId="9972"/>
    <cellStyle name="원_0204한국석묘납골함-1규격_1. 노면결빙감지설비(화흥-매립식-A-최종) 8" xfId="9973"/>
    <cellStyle name="원_0204한국석묘납골함-1규격_1. 노면결빙감지설비(화흥-매립식-A-최종) 9" xfId="9974"/>
    <cellStyle name="원_0204한국석묘납골함-1규격_1. 전시물" xfId="9975"/>
    <cellStyle name="원_0204한국석묘납골함-1규격_1. 전시물 10" xfId="9976"/>
    <cellStyle name="원_0204한국석묘납골함-1규격_1. 전시물 2" xfId="9977"/>
    <cellStyle name="원_0204한국석묘납골함-1규격_1. 전시물 3" xfId="9978"/>
    <cellStyle name="원_0204한국석묘납골함-1규격_1. 전시물 4" xfId="9979"/>
    <cellStyle name="원_0204한국석묘납골함-1규격_1. 전시물 5" xfId="9980"/>
    <cellStyle name="원_0204한국석묘납골함-1규격_1. 전시물 6" xfId="9981"/>
    <cellStyle name="원_0204한국석묘납골함-1규격_1. 전시물 7" xfId="9982"/>
    <cellStyle name="원_0204한국석묘납골함-1규격_1. 전시물 8" xfId="9983"/>
    <cellStyle name="원_0204한국석묘납골함-1규격_1. 전시물 9" xfId="9984"/>
    <cellStyle name="원_0204한국석묘납골함-1규격_10-1. 의장(영상관)" xfId="9985"/>
    <cellStyle name="원_0204한국석묘납골함-1규격_10-1. 의장(영상관) 10" xfId="9986"/>
    <cellStyle name="원_0204한국석묘납골함-1규격_10-1. 의장(영상관) 2" xfId="9987"/>
    <cellStyle name="원_0204한국석묘납골함-1규격_10-1. 의장(영상관) 3" xfId="9988"/>
    <cellStyle name="원_0204한국석묘납골함-1규격_10-1. 의장(영상관) 4" xfId="9989"/>
    <cellStyle name="원_0204한국석묘납골함-1규격_10-1. 의장(영상관) 5" xfId="9990"/>
    <cellStyle name="원_0204한국석묘납골함-1규격_10-1. 의장(영상관) 6" xfId="9991"/>
    <cellStyle name="원_0204한국석묘납골함-1규격_10-1. 의장(영상관) 7" xfId="9992"/>
    <cellStyle name="원_0204한국석묘납골함-1규격_10-1. 의장(영상관) 8" xfId="9993"/>
    <cellStyle name="원_0204한국석묘납골함-1규격_10-1. 의장(영상관) 9" xfId="9994"/>
    <cellStyle name="원_0204한국석묘납골함-1규격_D.보라산업" xfId="10025"/>
    <cellStyle name="원_0204한국석묘납골함-1규격_D.보라산업 10" xfId="10026"/>
    <cellStyle name="원_0204한국석묘납골함-1규격_D.보라산업 2" xfId="10027"/>
    <cellStyle name="원_0204한국석묘납골함-1규격_D.보라산업 3" xfId="10028"/>
    <cellStyle name="원_0204한국석묘납골함-1규격_D.보라산업 4" xfId="10029"/>
    <cellStyle name="원_0204한국석묘납골함-1규격_D.보라산업 5" xfId="10030"/>
    <cellStyle name="원_0204한국석묘납골함-1규격_D.보라산업 6" xfId="10031"/>
    <cellStyle name="원_0204한국석묘납골함-1규격_D.보라산업 7" xfId="10032"/>
    <cellStyle name="원_0204한국석묘납골함-1규격_D.보라산업 8" xfId="10033"/>
    <cellStyle name="원_0204한국석묘납골함-1규격_D.보라산업 9" xfId="10034"/>
    <cellStyle name="원_0204한국석묘납골함-1규격_수입원가계산서(앤화)" xfId="9995"/>
    <cellStyle name="원_0204한국석묘납골함-1규격_수입원가계산서(앤화) 10" xfId="9996"/>
    <cellStyle name="원_0204한국석묘납골함-1규격_수입원가계산서(앤화) 2" xfId="9997"/>
    <cellStyle name="원_0204한국석묘납골함-1규격_수입원가계산서(앤화) 3" xfId="9998"/>
    <cellStyle name="원_0204한국석묘납골함-1규격_수입원가계산서(앤화) 4" xfId="9999"/>
    <cellStyle name="원_0204한국석묘납골함-1규격_수입원가계산서(앤화) 5" xfId="10000"/>
    <cellStyle name="원_0204한국석묘납골함-1규격_수입원가계산서(앤화) 6" xfId="10001"/>
    <cellStyle name="원_0204한국석묘납골함-1규격_수입원가계산서(앤화) 7" xfId="10002"/>
    <cellStyle name="원_0204한국석묘납골함-1규격_수입원가계산서(앤화) 8" xfId="10003"/>
    <cellStyle name="원_0204한국석묘납골함-1규격_수입원가계산서(앤화) 9" xfId="10004"/>
    <cellStyle name="원_0204한국석묘납골함-1규격_신·재생에너지홍보관 전시물제작(전시조합)" xfId="10005"/>
    <cellStyle name="원_0204한국석묘납골함-1규격_신·재생에너지홍보관 전시물제작(전시조합) 10" xfId="10006"/>
    <cellStyle name="원_0204한국석묘납골함-1규격_신·재생에너지홍보관 전시물제작(전시조합) 2" xfId="10007"/>
    <cellStyle name="원_0204한국석묘납골함-1규격_신·재생에너지홍보관 전시물제작(전시조합) 3" xfId="10008"/>
    <cellStyle name="원_0204한국석묘납골함-1규격_신·재생에너지홍보관 전시물제작(전시조합) 4" xfId="10009"/>
    <cellStyle name="원_0204한국석묘납골함-1규격_신·재생에너지홍보관 전시물제작(전시조합) 5" xfId="10010"/>
    <cellStyle name="원_0204한국석묘납골함-1규격_신·재생에너지홍보관 전시물제작(전시조합) 6" xfId="10011"/>
    <cellStyle name="원_0204한국석묘납골함-1규격_신·재생에너지홍보관 전시물제작(전시조합) 7" xfId="10012"/>
    <cellStyle name="원_0204한국석묘납골함-1규격_신·재생에너지홍보관 전시물제작(전시조합) 8" xfId="10013"/>
    <cellStyle name="원_0204한국석묘납골함-1규격_신·재생에너지홍보관 전시물제작(전시조합) 9" xfId="10014"/>
    <cellStyle name="원_0204한국석묘납골함-1규격_축중기제조" xfId="10015"/>
    <cellStyle name="원_0204한국석묘납골함-1규격_축중기제조 10" xfId="10016"/>
    <cellStyle name="원_0204한국석묘납골함-1규격_축중기제조 2" xfId="10017"/>
    <cellStyle name="원_0204한국석묘납골함-1규격_축중기제조 3" xfId="10018"/>
    <cellStyle name="원_0204한국석묘납골함-1규격_축중기제조 4" xfId="10019"/>
    <cellStyle name="원_0204한국석묘납골함-1규격_축중기제조 5" xfId="10020"/>
    <cellStyle name="원_0204한국석묘납골함-1규격_축중기제조 6" xfId="10021"/>
    <cellStyle name="원_0204한국석묘납골함-1규격_축중기제조 7" xfId="10022"/>
    <cellStyle name="원_0204한국석묘납골함-1규격_축중기제조 8" xfId="10023"/>
    <cellStyle name="원_0204한국석묘납골함-1규격_축중기제조 9" xfId="10024"/>
    <cellStyle name="원_0205TTMS-긴급전화기&amp;전체총괄" xfId="10035"/>
    <cellStyle name="원_0205TTMS-긴급전화기&amp;전체총괄 10" xfId="10036"/>
    <cellStyle name="원_0205TTMS-긴급전화기&amp;전체총괄 2" xfId="10037"/>
    <cellStyle name="원_0205TTMS-긴급전화기&amp;전체총괄 3" xfId="10038"/>
    <cellStyle name="원_0205TTMS-긴급전화기&amp;전체총괄 4" xfId="10039"/>
    <cellStyle name="원_0205TTMS-긴급전화기&amp;전체총괄 5" xfId="10040"/>
    <cellStyle name="원_0205TTMS-긴급전화기&amp;전체총괄 6" xfId="10041"/>
    <cellStyle name="원_0205TTMS-긴급전화기&amp;전체총괄 7" xfId="10042"/>
    <cellStyle name="원_0205TTMS-긴급전화기&amp;전체총괄 8" xfId="10043"/>
    <cellStyle name="원_0205TTMS-긴급전화기&amp;전체총괄 9" xfId="10044"/>
    <cellStyle name="원_0212금감원-법규정보시스템(完)" xfId="10045"/>
    <cellStyle name="원_0212금감원-법규정보시스템(完) 10" xfId="10046"/>
    <cellStyle name="원_0212금감원-법규정보시스템(完) 2" xfId="10047"/>
    <cellStyle name="원_0212금감원-법규정보시스템(完) 3" xfId="10048"/>
    <cellStyle name="원_0212금감원-법규정보시스템(完) 4" xfId="10049"/>
    <cellStyle name="원_0212금감원-법규정보시스템(完) 5" xfId="10050"/>
    <cellStyle name="원_0212금감원-법규정보시스템(完) 6" xfId="10051"/>
    <cellStyle name="원_0212금감원-법규정보시스템(完) 7" xfId="10052"/>
    <cellStyle name="원_0212금감원-법규정보시스템(完) 8" xfId="10053"/>
    <cellStyle name="원_0212금감원-법규정보시스템(完) 9" xfId="10054"/>
    <cellStyle name="원_1. 경북염색조합" xfId="10055"/>
    <cellStyle name="원_1. 경북염색조합 10" xfId="10056"/>
    <cellStyle name="원_1. 경북염색조합 2" xfId="10057"/>
    <cellStyle name="원_1. 경북염색조합 3" xfId="10058"/>
    <cellStyle name="원_1. 경북염색조합 4" xfId="10059"/>
    <cellStyle name="원_1. 경북염색조합 5" xfId="10060"/>
    <cellStyle name="원_1. 경북염색조합 6" xfId="10061"/>
    <cellStyle name="원_1. 경북염색조합 7" xfId="10062"/>
    <cellStyle name="원_1. 경북염색조합 8" xfId="10063"/>
    <cellStyle name="원_1. 경북염색조합 9" xfId="10064"/>
    <cellStyle name="원_1. 경북염색조합123" xfId="10065"/>
    <cellStyle name="원_1. 경북염색조합123 10" xfId="10066"/>
    <cellStyle name="원_1. 경북염색조합123 2" xfId="10067"/>
    <cellStyle name="원_1. 경북염색조합123 3" xfId="10068"/>
    <cellStyle name="원_1. 경북염색조합123 4" xfId="10069"/>
    <cellStyle name="원_1. 경북염색조합123 5" xfId="10070"/>
    <cellStyle name="원_1. 경북염색조합123 6" xfId="10071"/>
    <cellStyle name="원_1. 경북염색조합123 7" xfId="10072"/>
    <cellStyle name="원_1. 경북염색조합123 8" xfId="10073"/>
    <cellStyle name="원_1. 경북염색조합123 9" xfId="10074"/>
    <cellStyle name="원_1. 노면결빙감지설비(화흥-매립식-A-최종)" xfId="10075"/>
    <cellStyle name="원_1. 노면결빙감지설비(화흥-매립식-A-최종) 10" xfId="10076"/>
    <cellStyle name="원_1. 노면결빙감지설비(화흥-매립식-A-최종) 2" xfId="10077"/>
    <cellStyle name="원_1. 노면결빙감지설비(화흥-매립식-A-최종) 3" xfId="10078"/>
    <cellStyle name="원_1. 노면결빙감지설비(화흥-매립식-A-최종) 4" xfId="10079"/>
    <cellStyle name="원_1. 노면결빙감지설비(화흥-매립식-A-최종) 5" xfId="10080"/>
    <cellStyle name="원_1. 노면결빙감지설비(화흥-매립식-A-최종) 6" xfId="10081"/>
    <cellStyle name="원_1. 노면결빙감지설비(화흥-매립식-A-최종) 7" xfId="10082"/>
    <cellStyle name="원_1. 노면결빙감지설비(화흥-매립식-A-최종) 8" xfId="10083"/>
    <cellStyle name="원_1. 노면결빙감지설비(화흥-매립식-A-최종) 9" xfId="10084"/>
    <cellStyle name="원_1. 전시물" xfId="10085"/>
    <cellStyle name="원_1. 전시물 10" xfId="10086"/>
    <cellStyle name="원_1. 전시물 2" xfId="10087"/>
    <cellStyle name="원_1. 전시물 3" xfId="10088"/>
    <cellStyle name="원_1. 전시물 4" xfId="10089"/>
    <cellStyle name="원_1. 전시물 5" xfId="10090"/>
    <cellStyle name="원_1. 전시물 6" xfId="10091"/>
    <cellStyle name="원_1. 전시물 7" xfId="10092"/>
    <cellStyle name="원_1. 전시물 8" xfId="10093"/>
    <cellStyle name="원_1. 전시물 9" xfId="10094"/>
    <cellStyle name="원_10-1. 의장(영상관)" xfId="10095"/>
    <cellStyle name="원_10-1. 의장(영상관) 10" xfId="10096"/>
    <cellStyle name="원_10-1. 의장(영상관) 2" xfId="10097"/>
    <cellStyle name="원_10-1. 의장(영상관) 3" xfId="10098"/>
    <cellStyle name="원_10-1. 의장(영상관) 4" xfId="10099"/>
    <cellStyle name="원_10-1. 의장(영상관) 5" xfId="10100"/>
    <cellStyle name="원_10-1. 의장(영상관) 6" xfId="10101"/>
    <cellStyle name="원_10-1. 의장(영상관) 7" xfId="10102"/>
    <cellStyle name="원_10-1. 의장(영상관) 8" xfId="10103"/>
    <cellStyle name="원_10-1. 의장(영상관) 9" xfId="10104"/>
    <cellStyle name="원_13. 관리동" xfId="10105"/>
    <cellStyle name="원_13. 관리동 10" xfId="10106"/>
    <cellStyle name="원_13. 관리동 2" xfId="10107"/>
    <cellStyle name="원_13. 관리동 3" xfId="10108"/>
    <cellStyle name="원_13. 관리동 4" xfId="10109"/>
    <cellStyle name="원_13. 관리동 5" xfId="10110"/>
    <cellStyle name="원_13. 관리동 6" xfId="10111"/>
    <cellStyle name="원_13. 관리동 7" xfId="10112"/>
    <cellStyle name="원_13. 관리동 8" xfId="10113"/>
    <cellStyle name="원_13. 관리동 9" xfId="10114"/>
    <cellStyle name="원_2002-03경찰대학-졸업식" xfId="10115"/>
    <cellStyle name="원_2002-03경찰대학-졸업식 10" xfId="10116"/>
    <cellStyle name="원_2002-03경찰대학-졸업식 2" xfId="10117"/>
    <cellStyle name="원_2002-03경찰대학-졸업식 3" xfId="10118"/>
    <cellStyle name="원_2002-03경찰대학-졸업식 4" xfId="10119"/>
    <cellStyle name="원_2002-03경찰대학-졸업식 5" xfId="10120"/>
    <cellStyle name="원_2002-03경찰대학-졸업식 6" xfId="10121"/>
    <cellStyle name="원_2002-03경찰대학-졸업식 7" xfId="10122"/>
    <cellStyle name="원_2002-03경찰대학-졸업식 8" xfId="10123"/>
    <cellStyle name="원_2002-03경찰대학-졸업식 9" xfId="10124"/>
    <cellStyle name="원_2002-03신화전자-감지기" xfId="10125"/>
    <cellStyle name="원_2002-03신화전자-감지기 10" xfId="10126"/>
    <cellStyle name="원_2002-03신화전자-감지기 2" xfId="10127"/>
    <cellStyle name="원_2002-03신화전자-감지기 3" xfId="10128"/>
    <cellStyle name="원_2002-03신화전자-감지기 4" xfId="10129"/>
    <cellStyle name="원_2002-03신화전자-감지기 5" xfId="10130"/>
    <cellStyle name="원_2002-03신화전자-감지기 6" xfId="10131"/>
    <cellStyle name="원_2002-03신화전자-감지기 7" xfId="10132"/>
    <cellStyle name="원_2002-03신화전자-감지기 8" xfId="10133"/>
    <cellStyle name="원_2002-03신화전자-감지기 9" xfId="10134"/>
    <cellStyle name="원_2002-04강원랜드-슬러트머신" xfId="10135"/>
    <cellStyle name="원_2002-04강원랜드-슬러트머신 10" xfId="10136"/>
    <cellStyle name="원_2002-04강원랜드-슬러트머신 2" xfId="10137"/>
    <cellStyle name="원_2002-04강원랜드-슬러트머신 3" xfId="10138"/>
    <cellStyle name="원_2002-04강원랜드-슬러트머신 4" xfId="10139"/>
    <cellStyle name="원_2002-04강원랜드-슬러트머신 5" xfId="10140"/>
    <cellStyle name="원_2002-04강원랜드-슬러트머신 6" xfId="10141"/>
    <cellStyle name="원_2002-04강원랜드-슬러트머신 7" xfId="10142"/>
    <cellStyle name="원_2002-04강원랜드-슬러트머신 8" xfId="10143"/>
    <cellStyle name="원_2002-04강원랜드-슬러트머신 9" xfId="10144"/>
    <cellStyle name="원_2002결과표" xfId="10145"/>
    <cellStyle name="원_2002결과표 10" xfId="10146"/>
    <cellStyle name="원_2002결과표 2" xfId="10147"/>
    <cellStyle name="원_2002결과표 3" xfId="10148"/>
    <cellStyle name="원_2002결과표 4" xfId="10149"/>
    <cellStyle name="원_2002결과표 5" xfId="10150"/>
    <cellStyle name="원_2002결과표 6" xfId="10151"/>
    <cellStyle name="원_2002결과표 7" xfId="10152"/>
    <cellStyle name="원_2002결과표 8" xfId="10153"/>
    <cellStyle name="원_2002결과표 9" xfId="10154"/>
    <cellStyle name="원_2002결과표_1. 경북염색조합" xfId="10155"/>
    <cellStyle name="원_2002결과표_1. 경북염색조합 10" xfId="10156"/>
    <cellStyle name="원_2002결과표_1. 경북염색조합 2" xfId="10157"/>
    <cellStyle name="원_2002결과표_1. 경북염색조합 3" xfId="10158"/>
    <cellStyle name="원_2002결과표_1. 경북염색조합 4" xfId="10159"/>
    <cellStyle name="원_2002결과표_1. 경북염색조합 5" xfId="10160"/>
    <cellStyle name="원_2002결과표_1. 경북염색조합 6" xfId="10161"/>
    <cellStyle name="원_2002결과표_1. 경북염색조합 7" xfId="10162"/>
    <cellStyle name="원_2002결과표_1. 경북염색조합 8" xfId="10163"/>
    <cellStyle name="원_2002결과표_1. 경북염색조합 9" xfId="10164"/>
    <cellStyle name="원_2002결과표_1. 경북염색조합123" xfId="10165"/>
    <cellStyle name="원_2002결과표_1. 경북염색조합123 10" xfId="10166"/>
    <cellStyle name="원_2002결과표_1. 경북염색조합123 2" xfId="10167"/>
    <cellStyle name="원_2002결과표_1. 경북염색조합123 3" xfId="10168"/>
    <cellStyle name="원_2002결과표_1. 경북염색조합123 4" xfId="10169"/>
    <cellStyle name="원_2002결과표_1. 경북염색조합123 5" xfId="10170"/>
    <cellStyle name="원_2002결과표_1. 경북염색조합123 6" xfId="10171"/>
    <cellStyle name="원_2002결과표_1. 경북염색조합123 7" xfId="10172"/>
    <cellStyle name="원_2002결과표_1. 경북염색조합123 8" xfId="10173"/>
    <cellStyle name="원_2002결과표_1. 경북염색조합123 9" xfId="10174"/>
    <cellStyle name="원_2002결과표_1. 노면결빙감지설비(화흥-매립식-A-최종)" xfId="10175"/>
    <cellStyle name="원_2002결과표_1. 노면결빙감지설비(화흥-매립식-A-최종) 10" xfId="10176"/>
    <cellStyle name="원_2002결과표_1. 노면결빙감지설비(화흥-매립식-A-최종) 2" xfId="10177"/>
    <cellStyle name="원_2002결과표_1. 노면결빙감지설비(화흥-매립식-A-최종) 3" xfId="10178"/>
    <cellStyle name="원_2002결과표_1. 노면결빙감지설비(화흥-매립식-A-최종) 4" xfId="10179"/>
    <cellStyle name="원_2002결과표_1. 노면결빙감지설비(화흥-매립식-A-최종) 5" xfId="10180"/>
    <cellStyle name="원_2002결과표_1. 노면결빙감지설비(화흥-매립식-A-최종) 6" xfId="10181"/>
    <cellStyle name="원_2002결과표_1. 노면결빙감지설비(화흥-매립식-A-최종) 7" xfId="10182"/>
    <cellStyle name="원_2002결과표_1. 노면결빙감지설비(화흥-매립식-A-최종) 8" xfId="10183"/>
    <cellStyle name="원_2002결과표_1. 노면결빙감지설비(화흥-매립식-A-최종) 9" xfId="10184"/>
    <cellStyle name="원_2002결과표_1. 전시물" xfId="10185"/>
    <cellStyle name="원_2002결과표_1. 전시물 10" xfId="10186"/>
    <cellStyle name="원_2002결과표_1. 전시물 2" xfId="10187"/>
    <cellStyle name="원_2002결과표_1. 전시물 3" xfId="10188"/>
    <cellStyle name="원_2002결과표_1. 전시물 4" xfId="10189"/>
    <cellStyle name="원_2002결과표_1. 전시물 5" xfId="10190"/>
    <cellStyle name="원_2002결과표_1. 전시물 6" xfId="10191"/>
    <cellStyle name="원_2002결과표_1. 전시물 7" xfId="10192"/>
    <cellStyle name="원_2002결과표_1. 전시물 8" xfId="10193"/>
    <cellStyle name="원_2002결과표_1. 전시물 9" xfId="10194"/>
    <cellStyle name="원_2002결과표_10-1. 의장(영상관)" xfId="10195"/>
    <cellStyle name="원_2002결과표_10-1. 의장(영상관) 10" xfId="10196"/>
    <cellStyle name="원_2002결과표_10-1. 의장(영상관) 2" xfId="10197"/>
    <cellStyle name="원_2002결과표_10-1. 의장(영상관) 3" xfId="10198"/>
    <cellStyle name="원_2002결과표_10-1. 의장(영상관) 4" xfId="10199"/>
    <cellStyle name="원_2002결과표_10-1. 의장(영상관) 5" xfId="10200"/>
    <cellStyle name="원_2002결과표_10-1. 의장(영상관) 6" xfId="10201"/>
    <cellStyle name="원_2002결과표_10-1. 의장(영상관) 7" xfId="10202"/>
    <cellStyle name="원_2002결과표_10-1. 의장(영상관) 8" xfId="10203"/>
    <cellStyle name="원_2002결과표_10-1. 의장(영상관) 9" xfId="10204"/>
    <cellStyle name="원_2002결과표_D.보라산업" xfId="10235"/>
    <cellStyle name="원_2002결과표_D.보라산업 10" xfId="10236"/>
    <cellStyle name="원_2002결과표_D.보라산업 2" xfId="10237"/>
    <cellStyle name="원_2002결과표_D.보라산업 3" xfId="10238"/>
    <cellStyle name="원_2002결과표_D.보라산업 4" xfId="10239"/>
    <cellStyle name="원_2002결과표_D.보라산업 5" xfId="10240"/>
    <cellStyle name="원_2002결과표_D.보라산업 6" xfId="10241"/>
    <cellStyle name="원_2002결과표_D.보라산업 7" xfId="10242"/>
    <cellStyle name="원_2002결과표_D.보라산업 8" xfId="10243"/>
    <cellStyle name="원_2002결과표_D.보라산업 9" xfId="10244"/>
    <cellStyle name="원_2002결과표_수입원가계산서(앤화)" xfId="10205"/>
    <cellStyle name="원_2002결과표_수입원가계산서(앤화) 10" xfId="10206"/>
    <cellStyle name="원_2002결과표_수입원가계산서(앤화) 2" xfId="10207"/>
    <cellStyle name="원_2002결과표_수입원가계산서(앤화) 3" xfId="10208"/>
    <cellStyle name="원_2002결과표_수입원가계산서(앤화) 4" xfId="10209"/>
    <cellStyle name="원_2002결과표_수입원가계산서(앤화) 5" xfId="10210"/>
    <cellStyle name="원_2002결과표_수입원가계산서(앤화) 6" xfId="10211"/>
    <cellStyle name="원_2002결과표_수입원가계산서(앤화) 7" xfId="10212"/>
    <cellStyle name="원_2002결과표_수입원가계산서(앤화) 8" xfId="10213"/>
    <cellStyle name="원_2002결과표_수입원가계산서(앤화) 9" xfId="10214"/>
    <cellStyle name="원_2002결과표_신·재생에너지홍보관 전시물제작(전시조합)" xfId="10215"/>
    <cellStyle name="원_2002결과표_신·재생에너지홍보관 전시물제작(전시조합) 10" xfId="10216"/>
    <cellStyle name="원_2002결과표_신·재생에너지홍보관 전시물제작(전시조합) 2" xfId="10217"/>
    <cellStyle name="원_2002결과표_신·재생에너지홍보관 전시물제작(전시조합) 3" xfId="10218"/>
    <cellStyle name="원_2002결과표_신·재생에너지홍보관 전시물제작(전시조합) 4" xfId="10219"/>
    <cellStyle name="원_2002결과표_신·재생에너지홍보관 전시물제작(전시조합) 5" xfId="10220"/>
    <cellStyle name="원_2002결과표_신·재생에너지홍보관 전시물제작(전시조합) 6" xfId="10221"/>
    <cellStyle name="원_2002결과표_신·재생에너지홍보관 전시물제작(전시조합) 7" xfId="10222"/>
    <cellStyle name="원_2002결과표_신·재생에너지홍보관 전시물제작(전시조합) 8" xfId="10223"/>
    <cellStyle name="원_2002결과표_신·재생에너지홍보관 전시물제작(전시조합) 9" xfId="10224"/>
    <cellStyle name="원_2002결과표_축중기제조" xfId="10225"/>
    <cellStyle name="원_2002결과표_축중기제조 10" xfId="10226"/>
    <cellStyle name="원_2002결과표_축중기제조 2" xfId="10227"/>
    <cellStyle name="원_2002결과표_축중기제조 3" xfId="10228"/>
    <cellStyle name="원_2002결과표_축중기제조 4" xfId="10229"/>
    <cellStyle name="원_2002결과표_축중기제조 5" xfId="10230"/>
    <cellStyle name="원_2002결과표_축중기제조 6" xfId="10231"/>
    <cellStyle name="원_2002결과표_축중기제조 7" xfId="10232"/>
    <cellStyle name="원_2002결과표_축중기제조 8" xfId="10233"/>
    <cellStyle name="원_2002결과표_축중기제조 9" xfId="10234"/>
    <cellStyle name="원_2002결과표1" xfId="10245"/>
    <cellStyle name="원_2002결과표1 10" xfId="10246"/>
    <cellStyle name="원_2002결과표1 2" xfId="10247"/>
    <cellStyle name="원_2002결과표1 3" xfId="10248"/>
    <cellStyle name="원_2002결과표1 4" xfId="10249"/>
    <cellStyle name="원_2002결과표1 5" xfId="10250"/>
    <cellStyle name="원_2002결과표1 6" xfId="10251"/>
    <cellStyle name="원_2002결과표1 7" xfId="10252"/>
    <cellStyle name="원_2002결과표1 8" xfId="10253"/>
    <cellStyle name="원_2002결과표1 9" xfId="10254"/>
    <cellStyle name="원_6.2 VMS-C형" xfId="10255"/>
    <cellStyle name="원_6.2 VMS-C형 10" xfId="10256"/>
    <cellStyle name="원_6.2 VMS-C형 2" xfId="10257"/>
    <cellStyle name="원_6.2 VMS-C형 3" xfId="10258"/>
    <cellStyle name="원_6.2 VMS-C형 4" xfId="10259"/>
    <cellStyle name="원_6.2 VMS-C형 5" xfId="10260"/>
    <cellStyle name="원_6.2 VMS-C형 6" xfId="10261"/>
    <cellStyle name="원_6.2 VMS-C형 7" xfId="10262"/>
    <cellStyle name="원_6.2 VMS-C형 8" xfId="10263"/>
    <cellStyle name="원_6.2 VMS-C형 9" xfId="10264"/>
    <cellStyle name="원_D.보라산업" xfId="10940"/>
    <cellStyle name="원_D.보라산업 10" xfId="10941"/>
    <cellStyle name="원_D.보라산업 2" xfId="10942"/>
    <cellStyle name="원_D.보라산업 3" xfId="10943"/>
    <cellStyle name="원_D.보라산업 4" xfId="10944"/>
    <cellStyle name="원_D.보라산업 5" xfId="10945"/>
    <cellStyle name="원_D.보라산업 6" xfId="10946"/>
    <cellStyle name="원_D.보라산업 7" xfId="10947"/>
    <cellStyle name="원_D.보라산업 8" xfId="10948"/>
    <cellStyle name="원_D.보라산업 9" xfId="10949"/>
    <cellStyle name="원_Pilot플랜트-계변경" xfId="10950"/>
    <cellStyle name="원_Pilot플랜트-계변경 10" xfId="10951"/>
    <cellStyle name="원_Pilot플랜트-계변경 2" xfId="10952"/>
    <cellStyle name="원_Pilot플랜트-계변경 3" xfId="10953"/>
    <cellStyle name="원_Pilot플랜트-계변경 4" xfId="10954"/>
    <cellStyle name="원_Pilot플랜트-계변경 5" xfId="10955"/>
    <cellStyle name="원_Pilot플랜트-계변경 6" xfId="10956"/>
    <cellStyle name="원_Pilot플랜트-계변경 7" xfId="10957"/>
    <cellStyle name="원_Pilot플랜트-계변경 8" xfId="10958"/>
    <cellStyle name="원_Pilot플랜트-계변경 9" xfId="10959"/>
    <cellStyle name="원_Pilot플랜트이전설치-변경최종" xfId="10960"/>
    <cellStyle name="원_Pilot플랜트이전설치-변경최종 10" xfId="10961"/>
    <cellStyle name="원_Pilot플랜트이전설치-변경최종 2" xfId="10962"/>
    <cellStyle name="원_Pilot플랜트이전설치-변경최종 3" xfId="10963"/>
    <cellStyle name="원_Pilot플랜트이전설치-변경최종 4" xfId="10964"/>
    <cellStyle name="원_Pilot플랜트이전설치-변경최종 5" xfId="10965"/>
    <cellStyle name="원_Pilot플랜트이전설치-변경최종 6" xfId="10966"/>
    <cellStyle name="원_Pilot플랜트이전설치-변경최종 7" xfId="10967"/>
    <cellStyle name="원_Pilot플랜트이전설치-변경최종 8" xfId="10968"/>
    <cellStyle name="원_Pilot플랜트이전설치-변경최종 9" xfId="10969"/>
    <cellStyle name="원_SW(케이비)" xfId="10970"/>
    <cellStyle name="원_SW(케이비) 10" xfId="10971"/>
    <cellStyle name="원_SW(케이비) 2" xfId="10972"/>
    <cellStyle name="원_SW(케이비) 3" xfId="10973"/>
    <cellStyle name="원_SW(케이비) 4" xfId="10974"/>
    <cellStyle name="원_SW(케이비) 5" xfId="10975"/>
    <cellStyle name="원_SW(케이비) 6" xfId="10976"/>
    <cellStyle name="원_SW(케이비) 7" xfId="10977"/>
    <cellStyle name="원_SW(케이비) 8" xfId="10978"/>
    <cellStyle name="원_SW(케이비) 9" xfId="10979"/>
    <cellStyle name="원_가월리배수펌프(04.23)" xfId="10265"/>
    <cellStyle name="원_경찰청-근무,기동복" xfId="10266"/>
    <cellStyle name="원_경찰청-근무,기동복 10" xfId="10267"/>
    <cellStyle name="원_경찰청-근무,기동복 2" xfId="10268"/>
    <cellStyle name="원_경찰청-근무,기동복 3" xfId="10269"/>
    <cellStyle name="원_경찰청-근무,기동복 4" xfId="10270"/>
    <cellStyle name="원_경찰청-근무,기동복 5" xfId="10271"/>
    <cellStyle name="원_경찰청-근무,기동복 6" xfId="10272"/>
    <cellStyle name="원_경찰청-근무,기동복 7" xfId="10273"/>
    <cellStyle name="원_경찰청-근무,기동복 8" xfId="10274"/>
    <cellStyle name="원_경찰청-근무,기동복 9" xfId="10275"/>
    <cellStyle name="원_관리동sw" xfId="10276"/>
    <cellStyle name="원_관리동sw 10" xfId="10277"/>
    <cellStyle name="원_관리동sw 2" xfId="10278"/>
    <cellStyle name="원_관리동sw 3" xfId="10279"/>
    <cellStyle name="원_관리동sw 4" xfId="10280"/>
    <cellStyle name="원_관리동sw 5" xfId="10281"/>
    <cellStyle name="원_관리동sw 6" xfId="10282"/>
    <cellStyle name="원_관리동sw 7" xfId="10283"/>
    <cellStyle name="원_관리동sw 8" xfId="10284"/>
    <cellStyle name="원_관리동sw 9" xfId="10285"/>
    <cellStyle name="원_네인텍정보기술-회로카드(수현)" xfId="10286"/>
    <cellStyle name="원_네인텍정보기술-회로카드(수현) 10" xfId="10287"/>
    <cellStyle name="원_네인텍정보기술-회로카드(수현) 2" xfId="10288"/>
    <cellStyle name="원_네인텍정보기술-회로카드(수현) 3" xfId="10289"/>
    <cellStyle name="원_네인텍정보기술-회로카드(수현) 4" xfId="10290"/>
    <cellStyle name="원_네인텍정보기술-회로카드(수현) 5" xfId="10291"/>
    <cellStyle name="원_네인텍정보기술-회로카드(수현) 6" xfId="10292"/>
    <cellStyle name="원_네인텍정보기술-회로카드(수현) 7" xfId="10293"/>
    <cellStyle name="원_네인텍정보기술-회로카드(수현) 8" xfId="10294"/>
    <cellStyle name="원_네인텍정보기술-회로카드(수현) 9" xfId="10295"/>
    <cellStyle name="원_동산용사촌수현(원본)" xfId="10296"/>
    <cellStyle name="원_동산용사촌수현(원본) 10" xfId="10297"/>
    <cellStyle name="원_동산용사촌수현(원본) 2" xfId="10298"/>
    <cellStyle name="원_동산용사촌수현(원본) 3" xfId="10299"/>
    <cellStyle name="원_동산용사촌수현(원본) 4" xfId="10300"/>
    <cellStyle name="원_동산용사촌수현(원본) 5" xfId="10301"/>
    <cellStyle name="원_동산용사촌수현(원본) 6" xfId="10302"/>
    <cellStyle name="원_동산용사촌수현(원본) 7" xfId="10303"/>
    <cellStyle name="원_동산용사촌수현(원본) 8" xfId="10304"/>
    <cellStyle name="원_동산용사촌수현(원본) 9" xfId="10305"/>
    <cellStyle name="원_동산용사촌수현(원본)_1. 경북염색조합" xfId="10306"/>
    <cellStyle name="원_동산용사촌수현(원본)_1. 경북염색조합 10" xfId="10307"/>
    <cellStyle name="원_동산용사촌수현(원본)_1. 경북염색조합 2" xfId="10308"/>
    <cellStyle name="원_동산용사촌수현(원본)_1. 경북염색조합 3" xfId="10309"/>
    <cellStyle name="원_동산용사촌수현(원본)_1. 경북염색조합 4" xfId="10310"/>
    <cellStyle name="원_동산용사촌수현(원본)_1. 경북염색조합 5" xfId="10311"/>
    <cellStyle name="원_동산용사촌수현(원본)_1. 경북염색조합 6" xfId="10312"/>
    <cellStyle name="원_동산용사촌수현(원본)_1. 경북염색조합 7" xfId="10313"/>
    <cellStyle name="원_동산용사촌수현(원본)_1. 경북염색조합 8" xfId="10314"/>
    <cellStyle name="원_동산용사촌수현(원본)_1. 경북염색조합 9" xfId="10315"/>
    <cellStyle name="원_동산용사촌수현(원본)_1. 경북염색조합123" xfId="10316"/>
    <cellStyle name="원_동산용사촌수현(원본)_1. 경북염색조합123 10" xfId="10317"/>
    <cellStyle name="원_동산용사촌수현(원본)_1. 경북염색조합123 2" xfId="10318"/>
    <cellStyle name="원_동산용사촌수현(원본)_1. 경북염색조합123 3" xfId="10319"/>
    <cellStyle name="원_동산용사촌수현(원본)_1. 경북염색조합123 4" xfId="10320"/>
    <cellStyle name="원_동산용사촌수현(원본)_1. 경북염색조합123 5" xfId="10321"/>
    <cellStyle name="원_동산용사촌수현(원본)_1. 경북염색조합123 6" xfId="10322"/>
    <cellStyle name="원_동산용사촌수현(원본)_1. 경북염색조합123 7" xfId="10323"/>
    <cellStyle name="원_동산용사촌수현(원본)_1. 경북염색조합123 8" xfId="10324"/>
    <cellStyle name="원_동산용사촌수현(원본)_1. 경북염색조합123 9" xfId="10325"/>
    <cellStyle name="원_동산용사촌수현(원본)_1. 노면결빙감지설비(화흥-매립식-A-최종)" xfId="10326"/>
    <cellStyle name="원_동산용사촌수현(원본)_1. 노면결빙감지설비(화흥-매립식-A-최종) 10" xfId="10327"/>
    <cellStyle name="원_동산용사촌수현(원본)_1. 노면결빙감지설비(화흥-매립식-A-최종) 2" xfId="10328"/>
    <cellStyle name="원_동산용사촌수현(원본)_1. 노면결빙감지설비(화흥-매립식-A-최종) 3" xfId="10329"/>
    <cellStyle name="원_동산용사촌수현(원본)_1. 노면결빙감지설비(화흥-매립식-A-최종) 4" xfId="10330"/>
    <cellStyle name="원_동산용사촌수현(원본)_1. 노면결빙감지설비(화흥-매립식-A-최종) 5" xfId="10331"/>
    <cellStyle name="원_동산용사촌수현(원본)_1. 노면결빙감지설비(화흥-매립식-A-최종) 6" xfId="10332"/>
    <cellStyle name="원_동산용사촌수현(원본)_1. 노면결빙감지설비(화흥-매립식-A-최종) 7" xfId="10333"/>
    <cellStyle name="원_동산용사촌수현(원본)_1. 노면결빙감지설비(화흥-매립식-A-최종) 8" xfId="10334"/>
    <cellStyle name="원_동산용사촌수현(원본)_1. 노면결빙감지설비(화흥-매립식-A-최종) 9" xfId="10335"/>
    <cellStyle name="원_동산용사촌수현(원본)_1. 전시물" xfId="10336"/>
    <cellStyle name="원_동산용사촌수현(원본)_1. 전시물 10" xfId="10337"/>
    <cellStyle name="원_동산용사촌수현(원본)_1. 전시물 2" xfId="10338"/>
    <cellStyle name="원_동산용사촌수현(원본)_1. 전시물 3" xfId="10339"/>
    <cellStyle name="원_동산용사촌수현(원본)_1. 전시물 4" xfId="10340"/>
    <cellStyle name="원_동산용사촌수현(원본)_1. 전시물 5" xfId="10341"/>
    <cellStyle name="원_동산용사촌수현(원본)_1. 전시물 6" xfId="10342"/>
    <cellStyle name="원_동산용사촌수현(원본)_1. 전시물 7" xfId="10343"/>
    <cellStyle name="원_동산용사촌수현(원본)_1. 전시물 8" xfId="10344"/>
    <cellStyle name="원_동산용사촌수현(원본)_1. 전시물 9" xfId="10345"/>
    <cellStyle name="원_동산용사촌수현(원본)_10-1. 의장(영상관)" xfId="10346"/>
    <cellStyle name="원_동산용사촌수현(원본)_10-1. 의장(영상관) 10" xfId="10347"/>
    <cellStyle name="원_동산용사촌수현(원본)_10-1. 의장(영상관) 2" xfId="10348"/>
    <cellStyle name="원_동산용사촌수현(원본)_10-1. 의장(영상관) 3" xfId="10349"/>
    <cellStyle name="원_동산용사촌수현(원본)_10-1. 의장(영상관) 4" xfId="10350"/>
    <cellStyle name="원_동산용사촌수현(원본)_10-1. 의장(영상관) 5" xfId="10351"/>
    <cellStyle name="원_동산용사촌수현(원본)_10-1. 의장(영상관) 6" xfId="10352"/>
    <cellStyle name="원_동산용사촌수현(원본)_10-1. 의장(영상관) 7" xfId="10353"/>
    <cellStyle name="원_동산용사촌수현(원본)_10-1. 의장(영상관) 8" xfId="10354"/>
    <cellStyle name="원_동산용사촌수현(원본)_10-1. 의장(영상관) 9" xfId="10355"/>
    <cellStyle name="원_동산용사촌수현(원본)_D.보라산업" xfId="10386"/>
    <cellStyle name="원_동산용사촌수현(원본)_D.보라산업 10" xfId="10387"/>
    <cellStyle name="원_동산용사촌수현(원본)_D.보라산업 2" xfId="10388"/>
    <cellStyle name="원_동산용사촌수현(원본)_D.보라산업 3" xfId="10389"/>
    <cellStyle name="원_동산용사촌수현(원본)_D.보라산업 4" xfId="10390"/>
    <cellStyle name="원_동산용사촌수현(원본)_D.보라산업 5" xfId="10391"/>
    <cellStyle name="원_동산용사촌수현(원본)_D.보라산업 6" xfId="10392"/>
    <cellStyle name="원_동산용사촌수현(원본)_D.보라산업 7" xfId="10393"/>
    <cellStyle name="원_동산용사촌수현(원본)_D.보라산업 8" xfId="10394"/>
    <cellStyle name="원_동산용사촌수현(원본)_D.보라산업 9" xfId="10395"/>
    <cellStyle name="원_동산용사촌수현(원본)_수입원가계산서(앤화)" xfId="10356"/>
    <cellStyle name="원_동산용사촌수현(원본)_수입원가계산서(앤화) 10" xfId="10357"/>
    <cellStyle name="원_동산용사촌수현(원본)_수입원가계산서(앤화) 2" xfId="10358"/>
    <cellStyle name="원_동산용사촌수현(원본)_수입원가계산서(앤화) 3" xfId="10359"/>
    <cellStyle name="원_동산용사촌수현(원본)_수입원가계산서(앤화) 4" xfId="10360"/>
    <cellStyle name="원_동산용사촌수현(원본)_수입원가계산서(앤화) 5" xfId="10361"/>
    <cellStyle name="원_동산용사촌수현(원본)_수입원가계산서(앤화) 6" xfId="10362"/>
    <cellStyle name="원_동산용사촌수현(원본)_수입원가계산서(앤화) 7" xfId="10363"/>
    <cellStyle name="원_동산용사촌수현(원본)_수입원가계산서(앤화) 8" xfId="10364"/>
    <cellStyle name="원_동산용사촌수현(원본)_수입원가계산서(앤화) 9" xfId="10365"/>
    <cellStyle name="원_동산용사촌수현(원본)_신·재생에너지홍보관 전시물제작(전시조합)" xfId="10366"/>
    <cellStyle name="원_동산용사촌수현(원본)_신·재생에너지홍보관 전시물제작(전시조합) 10" xfId="10367"/>
    <cellStyle name="원_동산용사촌수현(원본)_신·재생에너지홍보관 전시물제작(전시조합) 2" xfId="10368"/>
    <cellStyle name="원_동산용사촌수현(원본)_신·재생에너지홍보관 전시물제작(전시조합) 3" xfId="10369"/>
    <cellStyle name="원_동산용사촌수현(원본)_신·재생에너지홍보관 전시물제작(전시조합) 4" xfId="10370"/>
    <cellStyle name="원_동산용사촌수현(원본)_신·재생에너지홍보관 전시물제작(전시조합) 5" xfId="10371"/>
    <cellStyle name="원_동산용사촌수현(원본)_신·재생에너지홍보관 전시물제작(전시조합) 6" xfId="10372"/>
    <cellStyle name="원_동산용사촌수현(원본)_신·재생에너지홍보관 전시물제작(전시조합) 7" xfId="10373"/>
    <cellStyle name="원_동산용사촌수현(원본)_신·재생에너지홍보관 전시물제작(전시조합) 8" xfId="10374"/>
    <cellStyle name="원_동산용사촌수현(원본)_신·재생에너지홍보관 전시물제작(전시조합) 9" xfId="10375"/>
    <cellStyle name="원_동산용사촌수현(원본)_축중기제조" xfId="10376"/>
    <cellStyle name="원_동산용사촌수현(원본)_축중기제조 10" xfId="10377"/>
    <cellStyle name="원_동산용사촌수현(원본)_축중기제조 2" xfId="10378"/>
    <cellStyle name="원_동산용사촌수현(원본)_축중기제조 3" xfId="10379"/>
    <cellStyle name="원_동산용사촌수현(원본)_축중기제조 4" xfId="10380"/>
    <cellStyle name="원_동산용사촌수현(원본)_축중기제조 5" xfId="10381"/>
    <cellStyle name="원_동산용사촌수현(원본)_축중기제조 6" xfId="10382"/>
    <cellStyle name="원_동산용사촌수현(원본)_축중기제조 7" xfId="10383"/>
    <cellStyle name="원_동산용사촌수현(원본)_축중기제조 8" xfId="10384"/>
    <cellStyle name="원_동산용사촌수현(원본)_축중기제조 9" xfId="10385"/>
    <cellStyle name="원_목차" xfId="10396"/>
    <cellStyle name="원_설치위치별세부내역(VMS)-0323" xfId="10397"/>
    <cellStyle name="원_설치위치별세부내역(VMS)-0323 10" xfId="10398"/>
    <cellStyle name="원_설치위치별세부내역(VMS)-0323 2" xfId="10399"/>
    <cellStyle name="원_설치위치별세부내역(VMS)-0323 3" xfId="10400"/>
    <cellStyle name="원_설치위치별세부내역(VMS)-0323 4" xfId="10401"/>
    <cellStyle name="원_설치위치별세부내역(VMS)-0323 5" xfId="10402"/>
    <cellStyle name="원_설치위치별세부내역(VMS)-0323 6" xfId="10403"/>
    <cellStyle name="원_설치위치별세부내역(VMS)-0323 7" xfId="10404"/>
    <cellStyle name="원_설치위치별세부내역(VMS)-0323 8" xfId="10405"/>
    <cellStyle name="원_설치위치별세부내역(VMS)-0323 9" xfId="10406"/>
    <cellStyle name="원_설치위치별세부내역_AVI_1(new)" xfId="10407"/>
    <cellStyle name="원_설치위치별세부내역_AVI_1(new) 10" xfId="10408"/>
    <cellStyle name="원_설치위치별세부내역_AVI_1(new) 2" xfId="10409"/>
    <cellStyle name="원_설치위치별세부내역_AVI_1(new) 3" xfId="10410"/>
    <cellStyle name="원_설치위치별세부내역_AVI_1(new) 4" xfId="10411"/>
    <cellStyle name="원_설치위치별세부내역_AVI_1(new) 5" xfId="10412"/>
    <cellStyle name="원_설치위치별세부내역_AVI_1(new) 6" xfId="10413"/>
    <cellStyle name="원_설치위치별세부내역_AVI_1(new) 7" xfId="10414"/>
    <cellStyle name="원_설치위치별세부내역_AVI_1(new) 8" xfId="10415"/>
    <cellStyle name="원_설치위치별세부내역_AVI_1(new) 9" xfId="10416"/>
    <cellStyle name="원_센터 인테리어_여건보고_1015_제출용" xfId="10417"/>
    <cellStyle name="원_센터 인테리어_여건보고_1015_제출용 10" xfId="10418"/>
    <cellStyle name="원_센터 인테리어_여건보고_1015_제출용 2" xfId="10419"/>
    <cellStyle name="원_센터 인테리어_여건보고_1015_제출용 3" xfId="10420"/>
    <cellStyle name="원_센터 인테리어_여건보고_1015_제출용 4" xfId="10421"/>
    <cellStyle name="원_센터 인테리어_여건보고_1015_제출용 5" xfId="10422"/>
    <cellStyle name="원_센터 인테리어_여건보고_1015_제출용 6" xfId="10423"/>
    <cellStyle name="원_센터 인테리어_여건보고_1015_제출용 7" xfId="10424"/>
    <cellStyle name="원_센터 인테리어_여건보고_1015_제출용 8" xfId="10425"/>
    <cellStyle name="원_센터 인테리어_여건보고_1015_제출용 9" xfId="10426"/>
    <cellStyle name="원_센터 인테리어_여건보고_1015_최종" xfId="10427"/>
    <cellStyle name="원_센터 인테리어_여건보고_1015_최종 10" xfId="10428"/>
    <cellStyle name="원_센터 인테리어_여건보고_1015_최종 2" xfId="10429"/>
    <cellStyle name="원_센터 인테리어_여건보고_1015_최종 3" xfId="10430"/>
    <cellStyle name="원_센터 인테리어_여건보고_1015_최종 4" xfId="10431"/>
    <cellStyle name="원_센터 인테리어_여건보고_1015_최종 5" xfId="10432"/>
    <cellStyle name="원_센터 인테리어_여건보고_1015_최종 6" xfId="10433"/>
    <cellStyle name="원_센터 인테리어_여건보고_1015_최종 7" xfId="10434"/>
    <cellStyle name="원_센터 인테리어_여건보고_1015_최종 8" xfId="10435"/>
    <cellStyle name="원_센터 인테리어_여건보고_1015_최종 9" xfId="10436"/>
    <cellStyle name="원_수입원가계산서(앤화)" xfId="10437"/>
    <cellStyle name="원_수입원가계산서(앤화) 10" xfId="10438"/>
    <cellStyle name="원_수입원가계산서(앤화) 2" xfId="10439"/>
    <cellStyle name="원_수입원가계산서(앤화) 3" xfId="10440"/>
    <cellStyle name="원_수입원가계산서(앤화) 4" xfId="10441"/>
    <cellStyle name="원_수입원가계산서(앤화) 5" xfId="10442"/>
    <cellStyle name="원_수입원가계산서(앤화) 6" xfId="10443"/>
    <cellStyle name="원_수입원가계산서(앤화) 7" xfId="10444"/>
    <cellStyle name="원_수입원가계산서(앤화) 8" xfId="10445"/>
    <cellStyle name="원_수입원가계산서(앤화) 9" xfId="10446"/>
    <cellStyle name="원_수초제거기(대양기계)" xfId="10447"/>
    <cellStyle name="원_수초제거기(대양기계) 10" xfId="10448"/>
    <cellStyle name="원_수초제거기(대양기계) 2" xfId="10449"/>
    <cellStyle name="원_수초제거기(대양기계) 3" xfId="10450"/>
    <cellStyle name="원_수초제거기(대양기계) 4" xfId="10451"/>
    <cellStyle name="원_수초제거기(대양기계) 5" xfId="10452"/>
    <cellStyle name="원_수초제거기(대양기계) 6" xfId="10453"/>
    <cellStyle name="원_수초제거기(대양기계) 7" xfId="10454"/>
    <cellStyle name="원_수초제거기(대양기계) 8" xfId="10455"/>
    <cellStyle name="원_수초제거기(대양기계) 9" xfId="10456"/>
    <cellStyle name="원_수초제거기(대양기계)_1. 경북염색조합" xfId="10457"/>
    <cellStyle name="원_수초제거기(대양기계)_1. 경북염색조합 10" xfId="10458"/>
    <cellStyle name="원_수초제거기(대양기계)_1. 경북염색조합 2" xfId="10459"/>
    <cellStyle name="원_수초제거기(대양기계)_1. 경북염색조합 3" xfId="10460"/>
    <cellStyle name="원_수초제거기(대양기계)_1. 경북염색조합 4" xfId="10461"/>
    <cellStyle name="원_수초제거기(대양기계)_1. 경북염색조합 5" xfId="10462"/>
    <cellStyle name="원_수초제거기(대양기계)_1. 경북염색조합 6" xfId="10463"/>
    <cellStyle name="원_수초제거기(대양기계)_1. 경북염색조합 7" xfId="10464"/>
    <cellStyle name="원_수초제거기(대양기계)_1. 경북염색조합 8" xfId="10465"/>
    <cellStyle name="원_수초제거기(대양기계)_1. 경북염색조합 9" xfId="10466"/>
    <cellStyle name="원_수초제거기(대양기계)_1. 경북염색조합123" xfId="10467"/>
    <cellStyle name="원_수초제거기(대양기계)_1. 경북염색조합123 10" xfId="10468"/>
    <cellStyle name="원_수초제거기(대양기계)_1. 경북염색조합123 2" xfId="10469"/>
    <cellStyle name="원_수초제거기(대양기계)_1. 경북염색조합123 3" xfId="10470"/>
    <cellStyle name="원_수초제거기(대양기계)_1. 경북염색조합123 4" xfId="10471"/>
    <cellStyle name="원_수초제거기(대양기계)_1. 경북염색조합123 5" xfId="10472"/>
    <cellStyle name="원_수초제거기(대양기계)_1. 경북염색조합123 6" xfId="10473"/>
    <cellStyle name="원_수초제거기(대양기계)_1. 경북염색조합123 7" xfId="10474"/>
    <cellStyle name="원_수초제거기(대양기계)_1. 경북염색조합123 8" xfId="10475"/>
    <cellStyle name="원_수초제거기(대양기계)_1. 경북염색조합123 9" xfId="10476"/>
    <cellStyle name="원_수초제거기(대양기계)_1. 노면결빙감지설비(화흥-매립식-A-최종)" xfId="10477"/>
    <cellStyle name="원_수초제거기(대양기계)_1. 노면결빙감지설비(화흥-매립식-A-최종) 10" xfId="10478"/>
    <cellStyle name="원_수초제거기(대양기계)_1. 노면결빙감지설비(화흥-매립식-A-최종) 2" xfId="10479"/>
    <cellStyle name="원_수초제거기(대양기계)_1. 노면결빙감지설비(화흥-매립식-A-최종) 3" xfId="10480"/>
    <cellStyle name="원_수초제거기(대양기계)_1. 노면결빙감지설비(화흥-매립식-A-최종) 4" xfId="10481"/>
    <cellStyle name="원_수초제거기(대양기계)_1. 노면결빙감지설비(화흥-매립식-A-최종) 5" xfId="10482"/>
    <cellStyle name="원_수초제거기(대양기계)_1. 노면결빙감지설비(화흥-매립식-A-최종) 6" xfId="10483"/>
    <cellStyle name="원_수초제거기(대양기계)_1. 노면결빙감지설비(화흥-매립식-A-최종) 7" xfId="10484"/>
    <cellStyle name="원_수초제거기(대양기계)_1. 노면결빙감지설비(화흥-매립식-A-최종) 8" xfId="10485"/>
    <cellStyle name="원_수초제거기(대양기계)_1. 노면결빙감지설비(화흥-매립식-A-최종) 9" xfId="10486"/>
    <cellStyle name="원_수초제거기(대양기계)_1. 전시물" xfId="10487"/>
    <cellStyle name="원_수초제거기(대양기계)_1. 전시물 10" xfId="10488"/>
    <cellStyle name="원_수초제거기(대양기계)_1. 전시물 2" xfId="10489"/>
    <cellStyle name="원_수초제거기(대양기계)_1. 전시물 3" xfId="10490"/>
    <cellStyle name="원_수초제거기(대양기계)_1. 전시물 4" xfId="10491"/>
    <cellStyle name="원_수초제거기(대양기계)_1. 전시물 5" xfId="10492"/>
    <cellStyle name="원_수초제거기(대양기계)_1. 전시물 6" xfId="10493"/>
    <cellStyle name="원_수초제거기(대양기계)_1. 전시물 7" xfId="10494"/>
    <cellStyle name="원_수초제거기(대양기계)_1. 전시물 8" xfId="10495"/>
    <cellStyle name="원_수초제거기(대양기계)_1. 전시물 9" xfId="10496"/>
    <cellStyle name="원_수초제거기(대양기계)_10-1. 의장(영상관)" xfId="10497"/>
    <cellStyle name="원_수초제거기(대양기계)_10-1. 의장(영상관) 10" xfId="10498"/>
    <cellStyle name="원_수초제거기(대양기계)_10-1. 의장(영상관) 2" xfId="10499"/>
    <cellStyle name="원_수초제거기(대양기계)_10-1. 의장(영상관) 3" xfId="10500"/>
    <cellStyle name="원_수초제거기(대양기계)_10-1. 의장(영상관) 4" xfId="10501"/>
    <cellStyle name="원_수초제거기(대양기계)_10-1. 의장(영상관) 5" xfId="10502"/>
    <cellStyle name="원_수초제거기(대양기계)_10-1. 의장(영상관) 6" xfId="10503"/>
    <cellStyle name="원_수초제거기(대양기계)_10-1. 의장(영상관) 7" xfId="10504"/>
    <cellStyle name="원_수초제거기(대양기계)_10-1. 의장(영상관) 8" xfId="10505"/>
    <cellStyle name="원_수초제거기(대양기계)_10-1. 의장(영상관) 9" xfId="10506"/>
    <cellStyle name="원_수초제거기(대양기계)_D.보라산업" xfId="10537"/>
    <cellStyle name="원_수초제거기(대양기계)_D.보라산업 10" xfId="10538"/>
    <cellStyle name="원_수초제거기(대양기계)_D.보라산업 2" xfId="10539"/>
    <cellStyle name="원_수초제거기(대양기계)_D.보라산업 3" xfId="10540"/>
    <cellStyle name="원_수초제거기(대양기계)_D.보라산업 4" xfId="10541"/>
    <cellStyle name="원_수초제거기(대양기계)_D.보라산업 5" xfId="10542"/>
    <cellStyle name="원_수초제거기(대양기계)_D.보라산업 6" xfId="10543"/>
    <cellStyle name="원_수초제거기(대양기계)_D.보라산업 7" xfId="10544"/>
    <cellStyle name="원_수초제거기(대양기계)_D.보라산업 8" xfId="10545"/>
    <cellStyle name="원_수초제거기(대양기계)_D.보라산업 9" xfId="10546"/>
    <cellStyle name="원_수초제거기(대양기계)_수입원가계산서(앤화)" xfId="10507"/>
    <cellStyle name="원_수초제거기(대양기계)_수입원가계산서(앤화) 10" xfId="10508"/>
    <cellStyle name="원_수초제거기(대양기계)_수입원가계산서(앤화) 2" xfId="10509"/>
    <cellStyle name="원_수초제거기(대양기계)_수입원가계산서(앤화) 3" xfId="10510"/>
    <cellStyle name="원_수초제거기(대양기계)_수입원가계산서(앤화) 4" xfId="10511"/>
    <cellStyle name="원_수초제거기(대양기계)_수입원가계산서(앤화) 5" xfId="10512"/>
    <cellStyle name="원_수초제거기(대양기계)_수입원가계산서(앤화) 6" xfId="10513"/>
    <cellStyle name="원_수초제거기(대양기계)_수입원가계산서(앤화) 7" xfId="10514"/>
    <cellStyle name="원_수초제거기(대양기계)_수입원가계산서(앤화) 8" xfId="10515"/>
    <cellStyle name="원_수초제거기(대양기계)_수입원가계산서(앤화) 9" xfId="10516"/>
    <cellStyle name="원_수초제거기(대양기계)_신·재생에너지홍보관 전시물제작(전시조합)" xfId="10517"/>
    <cellStyle name="원_수초제거기(대양기계)_신·재생에너지홍보관 전시물제작(전시조합) 10" xfId="10518"/>
    <cellStyle name="원_수초제거기(대양기계)_신·재생에너지홍보관 전시물제작(전시조합) 2" xfId="10519"/>
    <cellStyle name="원_수초제거기(대양기계)_신·재생에너지홍보관 전시물제작(전시조합) 3" xfId="10520"/>
    <cellStyle name="원_수초제거기(대양기계)_신·재생에너지홍보관 전시물제작(전시조합) 4" xfId="10521"/>
    <cellStyle name="원_수초제거기(대양기계)_신·재생에너지홍보관 전시물제작(전시조합) 5" xfId="10522"/>
    <cellStyle name="원_수초제거기(대양기계)_신·재생에너지홍보관 전시물제작(전시조합) 6" xfId="10523"/>
    <cellStyle name="원_수초제거기(대양기계)_신·재생에너지홍보관 전시물제작(전시조합) 7" xfId="10524"/>
    <cellStyle name="원_수초제거기(대양기계)_신·재생에너지홍보관 전시물제작(전시조합) 8" xfId="10525"/>
    <cellStyle name="원_수초제거기(대양기계)_신·재생에너지홍보관 전시물제작(전시조합) 9" xfId="10526"/>
    <cellStyle name="원_수초제거기(대양기계)_축중기제조" xfId="10527"/>
    <cellStyle name="원_수초제거기(대양기계)_축중기제조 10" xfId="10528"/>
    <cellStyle name="원_수초제거기(대양기계)_축중기제조 2" xfId="10529"/>
    <cellStyle name="원_수초제거기(대양기계)_축중기제조 3" xfId="10530"/>
    <cellStyle name="원_수초제거기(대양기계)_축중기제조 4" xfId="10531"/>
    <cellStyle name="원_수초제거기(대양기계)_축중기제조 5" xfId="10532"/>
    <cellStyle name="원_수초제거기(대양기계)_축중기제조 6" xfId="10533"/>
    <cellStyle name="원_수초제거기(대양기계)_축중기제조 7" xfId="10534"/>
    <cellStyle name="원_수초제거기(대양기계)_축중기제조 8" xfId="10535"/>
    <cellStyle name="원_수초제거기(대양기계)_축중기제조 9" xfId="10536"/>
    <cellStyle name="원_신·재생에너지홍보관 전시물제작(전시조합)" xfId="10547"/>
    <cellStyle name="원_신·재생에너지홍보관 전시물제작(전시조합) 10" xfId="10548"/>
    <cellStyle name="원_신·재생에너지홍보관 전시물제작(전시조합) 2" xfId="10549"/>
    <cellStyle name="원_신·재생에너지홍보관 전시물제작(전시조합) 3" xfId="10550"/>
    <cellStyle name="원_신·재생에너지홍보관 전시물제작(전시조합) 4" xfId="10551"/>
    <cellStyle name="원_신·재생에너지홍보관 전시물제작(전시조합) 5" xfId="10552"/>
    <cellStyle name="원_신·재생에너지홍보관 전시물제작(전시조합) 6" xfId="10553"/>
    <cellStyle name="원_신·재생에너지홍보관 전시물제작(전시조합) 7" xfId="10554"/>
    <cellStyle name="원_신·재생에너지홍보관 전시물제작(전시조합) 8" xfId="10555"/>
    <cellStyle name="원_신·재생에너지홍보관 전시물제작(전시조합) 9" xfId="10556"/>
    <cellStyle name="원_여건보고" xfId="10557"/>
    <cellStyle name="원_여건보고 10" xfId="10558"/>
    <cellStyle name="원_여건보고 2" xfId="10559"/>
    <cellStyle name="원_여건보고 3" xfId="10560"/>
    <cellStyle name="원_여건보고 4" xfId="10561"/>
    <cellStyle name="원_여건보고 5" xfId="10562"/>
    <cellStyle name="원_여건보고 6" xfId="10563"/>
    <cellStyle name="원_여건보고 7" xfId="10564"/>
    <cellStyle name="원_여건보고 8" xfId="10565"/>
    <cellStyle name="원_여건보고 9" xfId="10566"/>
    <cellStyle name="원_원본 - 한국전기교통-개선형신호등 4종" xfId="10567"/>
    <cellStyle name="원_원본 - 한국전기교통-개선형신호등 4종 10" xfId="10568"/>
    <cellStyle name="원_원본 - 한국전기교통-개선형신호등 4종 2" xfId="10569"/>
    <cellStyle name="원_원본 - 한국전기교통-개선형신호등 4종 3" xfId="10570"/>
    <cellStyle name="원_원본 - 한국전기교통-개선형신호등 4종 4" xfId="10571"/>
    <cellStyle name="원_원본 - 한국전기교통-개선형신호등 4종 5" xfId="10572"/>
    <cellStyle name="원_원본 - 한국전기교통-개선형신호등 4종 6" xfId="10573"/>
    <cellStyle name="원_원본 - 한국전기교통-개선형신호등 4종 7" xfId="10574"/>
    <cellStyle name="원_원본 - 한국전기교통-개선형신호등 4종 8" xfId="10575"/>
    <cellStyle name="원_원본 - 한국전기교통-개선형신호등 4종 9" xfId="10576"/>
    <cellStyle name="원_원본 - 한국전기교통-개선형신호등 4종_1. 경북염색조합" xfId="10577"/>
    <cellStyle name="원_원본 - 한국전기교통-개선형신호등 4종_1. 경북염색조합 10" xfId="10578"/>
    <cellStyle name="원_원본 - 한국전기교통-개선형신호등 4종_1. 경북염색조합 2" xfId="10579"/>
    <cellStyle name="원_원본 - 한국전기교통-개선형신호등 4종_1. 경북염색조합 3" xfId="10580"/>
    <cellStyle name="원_원본 - 한국전기교통-개선형신호등 4종_1. 경북염색조합 4" xfId="10581"/>
    <cellStyle name="원_원본 - 한국전기교통-개선형신호등 4종_1. 경북염색조합 5" xfId="10582"/>
    <cellStyle name="원_원본 - 한국전기교통-개선형신호등 4종_1. 경북염색조합 6" xfId="10583"/>
    <cellStyle name="원_원본 - 한국전기교통-개선형신호등 4종_1. 경북염색조합 7" xfId="10584"/>
    <cellStyle name="원_원본 - 한국전기교통-개선형신호등 4종_1. 경북염색조합 8" xfId="10585"/>
    <cellStyle name="원_원본 - 한국전기교통-개선형신호등 4종_1. 경북염색조합 9" xfId="10586"/>
    <cellStyle name="원_원본 - 한국전기교통-개선형신호등 4종_1. 경북염색조합123" xfId="10587"/>
    <cellStyle name="원_원본 - 한국전기교통-개선형신호등 4종_1. 경북염색조합123 10" xfId="10588"/>
    <cellStyle name="원_원본 - 한국전기교통-개선형신호등 4종_1. 경북염색조합123 2" xfId="10589"/>
    <cellStyle name="원_원본 - 한국전기교통-개선형신호등 4종_1. 경북염색조합123 3" xfId="10590"/>
    <cellStyle name="원_원본 - 한국전기교통-개선형신호등 4종_1. 경북염색조합123 4" xfId="10591"/>
    <cellStyle name="원_원본 - 한국전기교통-개선형신호등 4종_1. 경북염색조합123 5" xfId="10592"/>
    <cellStyle name="원_원본 - 한국전기교통-개선형신호등 4종_1. 경북염색조합123 6" xfId="10593"/>
    <cellStyle name="원_원본 - 한국전기교통-개선형신호등 4종_1. 경북염색조합123 7" xfId="10594"/>
    <cellStyle name="원_원본 - 한국전기교통-개선형신호등 4종_1. 경북염색조합123 8" xfId="10595"/>
    <cellStyle name="원_원본 - 한국전기교통-개선형신호등 4종_1. 경북염색조합123 9" xfId="10596"/>
    <cellStyle name="원_원본 - 한국전기교통-개선형신호등 4종_1. 노면결빙감지설비(화흥-매립식-A-최종)" xfId="10597"/>
    <cellStyle name="원_원본 - 한국전기교통-개선형신호등 4종_1. 노면결빙감지설비(화흥-매립식-A-최종) 10" xfId="10598"/>
    <cellStyle name="원_원본 - 한국전기교통-개선형신호등 4종_1. 노면결빙감지설비(화흥-매립식-A-최종) 2" xfId="10599"/>
    <cellStyle name="원_원본 - 한국전기교통-개선형신호등 4종_1. 노면결빙감지설비(화흥-매립식-A-최종) 3" xfId="10600"/>
    <cellStyle name="원_원본 - 한국전기교통-개선형신호등 4종_1. 노면결빙감지설비(화흥-매립식-A-최종) 4" xfId="10601"/>
    <cellStyle name="원_원본 - 한국전기교통-개선형신호등 4종_1. 노면결빙감지설비(화흥-매립식-A-최종) 5" xfId="10602"/>
    <cellStyle name="원_원본 - 한국전기교통-개선형신호등 4종_1. 노면결빙감지설비(화흥-매립식-A-최종) 6" xfId="10603"/>
    <cellStyle name="원_원본 - 한국전기교통-개선형신호등 4종_1. 노면결빙감지설비(화흥-매립식-A-최종) 7" xfId="10604"/>
    <cellStyle name="원_원본 - 한국전기교통-개선형신호등 4종_1. 노면결빙감지설비(화흥-매립식-A-최종) 8" xfId="10605"/>
    <cellStyle name="원_원본 - 한국전기교통-개선형신호등 4종_1. 노면결빙감지설비(화흥-매립식-A-최종) 9" xfId="10606"/>
    <cellStyle name="원_원본 - 한국전기교통-개선형신호등 4종_1. 전시물" xfId="10607"/>
    <cellStyle name="원_원본 - 한국전기교통-개선형신호등 4종_1. 전시물 10" xfId="10608"/>
    <cellStyle name="원_원본 - 한국전기교통-개선형신호등 4종_1. 전시물 2" xfId="10609"/>
    <cellStyle name="원_원본 - 한국전기교통-개선형신호등 4종_1. 전시물 3" xfId="10610"/>
    <cellStyle name="원_원본 - 한국전기교통-개선형신호등 4종_1. 전시물 4" xfId="10611"/>
    <cellStyle name="원_원본 - 한국전기교통-개선형신호등 4종_1. 전시물 5" xfId="10612"/>
    <cellStyle name="원_원본 - 한국전기교통-개선형신호등 4종_1. 전시물 6" xfId="10613"/>
    <cellStyle name="원_원본 - 한국전기교통-개선형신호등 4종_1. 전시물 7" xfId="10614"/>
    <cellStyle name="원_원본 - 한국전기교통-개선형신호등 4종_1. 전시물 8" xfId="10615"/>
    <cellStyle name="원_원본 - 한국전기교통-개선형신호등 4종_1. 전시물 9" xfId="10616"/>
    <cellStyle name="원_원본 - 한국전기교통-개선형신호등 4종_10-1. 의장(영상관)" xfId="10617"/>
    <cellStyle name="원_원본 - 한국전기교통-개선형신호등 4종_10-1. 의장(영상관) 10" xfId="10618"/>
    <cellStyle name="원_원본 - 한국전기교통-개선형신호등 4종_10-1. 의장(영상관) 2" xfId="10619"/>
    <cellStyle name="원_원본 - 한국전기교통-개선형신호등 4종_10-1. 의장(영상관) 3" xfId="10620"/>
    <cellStyle name="원_원본 - 한국전기교통-개선형신호등 4종_10-1. 의장(영상관) 4" xfId="10621"/>
    <cellStyle name="원_원본 - 한국전기교통-개선형신호등 4종_10-1. 의장(영상관) 5" xfId="10622"/>
    <cellStyle name="원_원본 - 한국전기교통-개선형신호등 4종_10-1. 의장(영상관) 6" xfId="10623"/>
    <cellStyle name="원_원본 - 한국전기교통-개선형신호등 4종_10-1. 의장(영상관) 7" xfId="10624"/>
    <cellStyle name="원_원본 - 한국전기교통-개선형신호등 4종_10-1. 의장(영상관) 8" xfId="10625"/>
    <cellStyle name="원_원본 - 한국전기교통-개선형신호등 4종_10-1. 의장(영상관) 9" xfId="10626"/>
    <cellStyle name="원_원본 - 한국전기교통-개선형신호등 4종_D.보라산업" xfId="10657"/>
    <cellStyle name="원_원본 - 한국전기교통-개선형신호등 4종_D.보라산업 10" xfId="10658"/>
    <cellStyle name="원_원본 - 한국전기교통-개선형신호등 4종_D.보라산업 2" xfId="10659"/>
    <cellStyle name="원_원본 - 한국전기교통-개선형신호등 4종_D.보라산업 3" xfId="10660"/>
    <cellStyle name="원_원본 - 한국전기교통-개선형신호등 4종_D.보라산업 4" xfId="10661"/>
    <cellStyle name="원_원본 - 한국전기교통-개선형신호등 4종_D.보라산업 5" xfId="10662"/>
    <cellStyle name="원_원본 - 한국전기교통-개선형신호등 4종_D.보라산업 6" xfId="10663"/>
    <cellStyle name="원_원본 - 한국전기교통-개선형신호등 4종_D.보라산업 7" xfId="10664"/>
    <cellStyle name="원_원본 - 한국전기교통-개선형신호등 4종_D.보라산업 8" xfId="10665"/>
    <cellStyle name="원_원본 - 한국전기교통-개선형신호등 4종_D.보라산업 9" xfId="10666"/>
    <cellStyle name="원_원본 - 한국전기교통-개선형신호등 4종_수입원가계산서(앤화)" xfId="10627"/>
    <cellStyle name="원_원본 - 한국전기교통-개선형신호등 4종_수입원가계산서(앤화) 10" xfId="10628"/>
    <cellStyle name="원_원본 - 한국전기교통-개선형신호등 4종_수입원가계산서(앤화) 2" xfId="10629"/>
    <cellStyle name="원_원본 - 한국전기교통-개선형신호등 4종_수입원가계산서(앤화) 3" xfId="10630"/>
    <cellStyle name="원_원본 - 한국전기교통-개선형신호등 4종_수입원가계산서(앤화) 4" xfId="10631"/>
    <cellStyle name="원_원본 - 한국전기교통-개선형신호등 4종_수입원가계산서(앤화) 5" xfId="10632"/>
    <cellStyle name="원_원본 - 한국전기교통-개선형신호등 4종_수입원가계산서(앤화) 6" xfId="10633"/>
    <cellStyle name="원_원본 - 한국전기교통-개선형신호등 4종_수입원가계산서(앤화) 7" xfId="10634"/>
    <cellStyle name="원_원본 - 한국전기교통-개선형신호등 4종_수입원가계산서(앤화) 8" xfId="10635"/>
    <cellStyle name="원_원본 - 한국전기교통-개선형신호등 4종_수입원가계산서(앤화) 9" xfId="10636"/>
    <cellStyle name="원_원본 - 한국전기교통-개선형신호등 4종_신·재생에너지홍보관 전시물제작(전시조합)" xfId="10637"/>
    <cellStyle name="원_원본 - 한국전기교통-개선형신호등 4종_신·재생에너지홍보관 전시물제작(전시조합) 10" xfId="10638"/>
    <cellStyle name="원_원본 - 한국전기교통-개선형신호등 4종_신·재생에너지홍보관 전시물제작(전시조합) 2" xfId="10639"/>
    <cellStyle name="원_원본 - 한국전기교통-개선형신호등 4종_신·재생에너지홍보관 전시물제작(전시조합) 3" xfId="10640"/>
    <cellStyle name="원_원본 - 한국전기교통-개선형신호등 4종_신·재생에너지홍보관 전시물제작(전시조합) 4" xfId="10641"/>
    <cellStyle name="원_원본 - 한국전기교통-개선형신호등 4종_신·재생에너지홍보관 전시물제작(전시조합) 5" xfId="10642"/>
    <cellStyle name="원_원본 - 한국전기교통-개선형신호등 4종_신·재생에너지홍보관 전시물제작(전시조합) 6" xfId="10643"/>
    <cellStyle name="원_원본 - 한국전기교통-개선형신호등 4종_신·재생에너지홍보관 전시물제작(전시조합) 7" xfId="10644"/>
    <cellStyle name="원_원본 - 한국전기교통-개선형신호등 4종_신·재생에너지홍보관 전시물제작(전시조합) 8" xfId="10645"/>
    <cellStyle name="원_원본 - 한국전기교통-개선형신호등 4종_신·재생에너지홍보관 전시물제작(전시조합) 9" xfId="10646"/>
    <cellStyle name="원_원본 - 한국전기교통-개선형신호등 4종_축중기제조" xfId="10647"/>
    <cellStyle name="원_원본 - 한국전기교통-개선형신호등 4종_축중기제조 10" xfId="10648"/>
    <cellStyle name="원_원본 - 한국전기교통-개선형신호등 4종_축중기제조 2" xfId="10649"/>
    <cellStyle name="원_원본 - 한국전기교통-개선형신호등 4종_축중기제조 3" xfId="10650"/>
    <cellStyle name="원_원본 - 한국전기교통-개선형신호등 4종_축중기제조 4" xfId="10651"/>
    <cellStyle name="원_원본 - 한국전기교통-개선형신호등 4종_축중기제조 5" xfId="10652"/>
    <cellStyle name="원_원본 - 한국전기교통-개선형신호등 4종_축중기제조 6" xfId="10653"/>
    <cellStyle name="원_원본 - 한국전기교통-개선형신호등 4종_축중기제조 7" xfId="10654"/>
    <cellStyle name="원_원본 - 한국전기교통-개선형신호등 4종_축중기제조 8" xfId="10655"/>
    <cellStyle name="원_원본 - 한국전기교통-개선형신호등 4종_축중기제조 9" xfId="10656"/>
    <cellStyle name="원_입찰내역서갑지양식" xfId="10667"/>
    <cellStyle name="원_재난도로관리종합상황실" xfId="10668"/>
    <cellStyle name="원_재난도로관리종합상황실 10" xfId="10669"/>
    <cellStyle name="원_재난도로관리종합상황실 2" xfId="10670"/>
    <cellStyle name="원_재난도로관리종합상황실 3" xfId="10671"/>
    <cellStyle name="원_재난도로관리종합상황실 4" xfId="10672"/>
    <cellStyle name="원_재난도로관리종합상황실 5" xfId="10673"/>
    <cellStyle name="원_재난도로관리종합상황실 6" xfId="10674"/>
    <cellStyle name="원_재난도로관리종합상황실 7" xfId="10675"/>
    <cellStyle name="원_재난도로관리종합상황실 8" xfId="10676"/>
    <cellStyle name="원_재난도로관리종합상황실 9" xfId="10677"/>
    <cellStyle name="원_전기 오창_진천수량산출서" xfId="10678"/>
    <cellStyle name="원_전기 오창_진천수량산출서 10" xfId="10679"/>
    <cellStyle name="원_전기 오창_진천수량산출서 2" xfId="10680"/>
    <cellStyle name="원_전기 오창_진천수량산출서 3" xfId="10681"/>
    <cellStyle name="원_전기 오창_진천수량산출서 4" xfId="10682"/>
    <cellStyle name="원_전기 오창_진천수량산출서 5" xfId="10683"/>
    <cellStyle name="원_전기 오창_진천수량산출서 6" xfId="10684"/>
    <cellStyle name="원_전기 오창_진천수량산출서 7" xfId="10685"/>
    <cellStyle name="원_전기 오창_진천수량산출서 8" xfId="10686"/>
    <cellStyle name="원_전기 오창_진천수량산출서 9" xfId="10687"/>
    <cellStyle name="원_전기(고강도접지판)_여건보고1015_제출용" xfId="10688"/>
    <cellStyle name="원_전기(고강도접지판)_여건보고1015_제출용 10" xfId="10689"/>
    <cellStyle name="원_전기(고강도접지판)_여건보고1015_제출용 2" xfId="10690"/>
    <cellStyle name="원_전기(고강도접지판)_여건보고1015_제출용 3" xfId="10691"/>
    <cellStyle name="원_전기(고강도접지판)_여건보고1015_제출용 4" xfId="10692"/>
    <cellStyle name="원_전기(고강도접지판)_여건보고1015_제출용 5" xfId="10693"/>
    <cellStyle name="원_전기(고강도접지판)_여건보고1015_제출용 6" xfId="10694"/>
    <cellStyle name="원_전기(고강도접지판)_여건보고1015_제출용 7" xfId="10695"/>
    <cellStyle name="원_전기(고강도접지판)_여건보고1015_제출용 8" xfId="10696"/>
    <cellStyle name="원_전기(고강도접지판)_여건보고1015_제출용 9" xfId="10697"/>
    <cellStyle name="원_조치원재래시장 비가림시설 내역(20051029)-작업보조" xfId="10698"/>
    <cellStyle name="원_중앙선관위(투표,개표)" xfId="10699"/>
    <cellStyle name="원_중앙선관위(투표,개표) 10" xfId="10700"/>
    <cellStyle name="원_중앙선관위(투표,개표) 2" xfId="10701"/>
    <cellStyle name="원_중앙선관위(투표,개표) 3" xfId="10702"/>
    <cellStyle name="원_중앙선관위(투표,개표) 4" xfId="10703"/>
    <cellStyle name="원_중앙선관위(투표,개표) 5" xfId="10704"/>
    <cellStyle name="원_중앙선관위(투표,개표) 6" xfId="10705"/>
    <cellStyle name="원_중앙선관위(투표,개표) 7" xfId="10706"/>
    <cellStyle name="원_중앙선관위(투표,개표) 8" xfId="10707"/>
    <cellStyle name="원_중앙선관위(투표,개표) 9" xfId="10708"/>
    <cellStyle name="원_중앙선관위(투표,개표)_1. 경북염색조합" xfId="10709"/>
    <cellStyle name="원_중앙선관위(투표,개표)_1. 경북염색조합 10" xfId="10710"/>
    <cellStyle name="원_중앙선관위(투표,개표)_1. 경북염색조합 2" xfId="10711"/>
    <cellStyle name="원_중앙선관위(투표,개표)_1. 경북염색조합 3" xfId="10712"/>
    <cellStyle name="원_중앙선관위(투표,개표)_1. 경북염색조합 4" xfId="10713"/>
    <cellStyle name="원_중앙선관위(투표,개표)_1. 경북염색조합 5" xfId="10714"/>
    <cellStyle name="원_중앙선관위(투표,개표)_1. 경북염색조합 6" xfId="10715"/>
    <cellStyle name="원_중앙선관위(투표,개표)_1. 경북염색조합 7" xfId="10716"/>
    <cellStyle name="원_중앙선관위(투표,개표)_1. 경북염색조합 8" xfId="10717"/>
    <cellStyle name="원_중앙선관위(투표,개표)_1. 경북염색조합 9" xfId="10718"/>
    <cellStyle name="원_중앙선관위(투표,개표)_1. 경북염색조합123" xfId="10719"/>
    <cellStyle name="원_중앙선관위(투표,개표)_1. 경북염색조합123 10" xfId="10720"/>
    <cellStyle name="원_중앙선관위(투표,개표)_1. 경북염색조합123 2" xfId="10721"/>
    <cellStyle name="원_중앙선관위(투표,개표)_1. 경북염색조합123 3" xfId="10722"/>
    <cellStyle name="원_중앙선관위(투표,개표)_1. 경북염색조합123 4" xfId="10723"/>
    <cellStyle name="원_중앙선관위(투표,개표)_1. 경북염색조합123 5" xfId="10724"/>
    <cellStyle name="원_중앙선관위(투표,개표)_1. 경북염색조합123 6" xfId="10725"/>
    <cellStyle name="원_중앙선관위(투표,개표)_1. 경북염색조합123 7" xfId="10726"/>
    <cellStyle name="원_중앙선관위(투표,개표)_1. 경북염색조합123 8" xfId="10727"/>
    <cellStyle name="원_중앙선관위(투표,개표)_1. 경북염색조합123 9" xfId="10728"/>
    <cellStyle name="원_중앙선관위(투표,개표)_1. 노면결빙감지설비(화흥-매립식-A-최종)" xfId="10729"/>
    <cellStyle name="원_중앙선관위(투표,개표)_1. 노면결빙감지설비(화흥-매립식-A-최종) 10" xfId="10730"/>
    <cellStyle name="원_중앙선관위(투표,개표)_1. 노면결빙감지설비(화흥-매립식-A-최종) 2" xfId="10731"/>
    <cellStyle name="원_중앙선관위(투표,개표)_1. 노면결빙감지설비(화흥-매립식-A-최종) 3" xfId="10732"/>
    <cellStyle name="원_중앙선관위(투표,개표)_1. 노면결빙감지설비(화흥-매립식-A-최종) 4" xfId="10733"/>
    <cellStyle name="원_중앙선관위(투표,개표)_1. 노면결빙감지설비(화흥-매립식-A-최종) 5" xfId="10734"/>
    <cellStyle name="원_중앙선관위(투표,개표)_1. 노면결빙감지설비(화흥-매립식-A-최종) 6" xfId="10735"/>
    <cellStyle name="원_중앙선관위(투표,개표)_1. 노면결빙감지설비(화흥-매립식-A-최종) 7" xfId="10736"/>
    <cellStyle name="원_중앙선관위(투표,개표)_1. 노면결빙감지설비(화흥-매립식-A-최종) 8" xfId="10737"/>
    <cellStyle name="원_중앙선관위(투표,개표)_1. 노면결빙감지설비(화흥-매립식-A-최종) 9" xfId="10738"/>
    <cellStyle name="원_중앙선관위(투표,개표)_1. 전시물" xfId="10739"/>
    <cellStyle name="원_중앙선관위(투표,개표)_1. 전시물 10" xfId="10740"/>
    <cellStyle name="원_중앙선관위(투표,개표)_1. 전시물 2" xfId="10741"/>
    <cellStyle name="원_중앙선관위(투표,개표)_1. 전시물 3" xfId="10742"/>
    <cellStyle name="원_중앙선관위(투표,개표)_1. 전시물 4" xfId="10743"/>
    <cellStyle name="원_중앙선관위(투표,개표)_1. 전시물 5" xfId="10744"/>
    <cellStyle name="원_중앙선관위(투표,개표)_1. 전시물 6" xfId="10745"/>
    <cellStyle name="원_중앙선관위(투표,개표)_1. 전시물 7" xfId="10746"/>
    <cellStyle name="원_중앙선관위(투표,개표)_1. 전시물 8" xfId="10747"/>
    <cellStyle name="원_중앙선관위(투표,개표)_1. 전시물 9" xfId="10748"/>
    <cellStyle name="원_중앙선관위(투표,개표)_10-1. 의장(영상관)" xfId="10749"/>
    <cellStyle name="원_중앙선관위(투표,개표)_10-1. 의장(영상관) 10" xfId="10750"/>
    <cellStyle name="원_중앙선관위(투표,개표)_10-1. 의장(영상관) 2" xfId="10751"/>
    <cellStyle name="원_중앙선관위(투표,개표)_10-1. 의장(영상관) 3" xfId="10752"/>
    <cellStyle name="원_중앙선관위(투표,개표)_10-1. 의장(영상관) 4" xfId="10753"/>
    <cellStyle name="원_중앙선관위(투표,개표)_10-1. 의장(영상관) 5" xfId="10754"/>
    <cellStyle name="원_중앙선관위(투표,개표)_10-1. 의장(영상관) 6" xfId="10755"/>
    <cellStyle name="원_중앙선관위(투표,개표)_10-1. 의장(영상관) 7" xfId="10756"/>
    <cellStyle name="원_중앙선관위(투표,개표)_10-1. 의장(영상관) 8" xfId="10757"/>
    <cellStyle name="원_중앙선관위(투표,개표)_10-1. 의장(영상관) 9" xfId="10758"/>
    <cellStyle name="원_중앙선관위(투표,개표)_D.보라산업" xfId="10789"/>
    <cellStyle name="원_중앙선관위(투표,개표)_D.보라산업 10" xfId="10790"/>
    <cellStyle name="원_중앙선관위(투표,개표)_D.보라산업 2" xfId="10791"/>
    <cellStyle name="원_중앙선관위(투표,개표)_D.보라산업 3" xfId="10792"/>
    <cellStyle name="원_중앙선관위(투표,개표)_D.보라산업 4" xfId="10793"/>
    <cellStyle name="원_중앙선관위(투표,개표)_D.보라산업 5" xfId="10794"/>
    <cellStyle name="원_중앙선관위(투표,개표)_D.보라산업 6" xfId="10795"/>
    <cellStyle name="원_중앙선관위(투표,개표)_D.보라산업 7" xfId="10796"/>
    <cellStyle name="원_중앙선관위(투표,개표)_D.보라산업 8" xfId="10797"/>
    <cellStyle name="원_중앙선관위(투표,개표)_D.보라산업 9" xfId="10798"/>
    <cellStyle name="원_중앙선관위(투표,개표)_수입원가계산서(앤화)" xfId="10759"/>
    <cellStyle name="원_중앙선관위(투표,개표)_수입원가계산서(앤화) 10" xfId="10760"/>
    <cellStyle name="원_중앙선관위(투표,개표)_수입원가계산서(앤화) 2" xfId="10761"/>
    <cellStyle name="원_중앙선관위(투표,개표)_수입원가계산서(앤화) 3" xfId="10762"/>
    <cellStyle name="원_중앙선관위(투표,개표)_수입원가계산서(앤화) 4" xfId="10763"/>
    <cellStyle name="원_중앙선관위(투표,개표)_수입원가계산서(앤화) 5" xfId="10764"/>
    <cellStyle name="원_중앙선관위(투표,개표)_수입원가계산서(앤화) 6" xfId="10765"/>
    <cellStyle name="원_중앙선관위(투표,개표)_수입원가계산서(앤화) 7" xfId="10766"/>
    <cellStyle name="원_중앙선관위(투표,개표)_수입원가계산서(앤화) 8" xfId="10767"/>
    <cellStyle name="원_중앙선관위(투표,개표)_수입원가계산서(앤화) 9" xfId="10768"/>
    <cellStyle name="원_중앙선관위(투표,개표)_신·재생에너지홍보관 전시물제작(전시조합)" xfId="10769"/>
    <cellStyle name="원_중앙선관위(투표,개표)_신·재생에너지홍보관 전시물제작(전시조합) 10" xfId="10770"/>
    <cellStyle name="원_중앙선관위(투표,개표)_신·재생에너지홍보관 전시물제작(전시조합) 2" xfId="10771"/>
    <cellStyle name="원_중앙선관위(투표,개표)_신·재생에너지홍보관 전시물제작(전시조합) 3" xfId="10772"/>
    <cellStyle name="원_중앙선관위(투표,개표)_신·재생에너지홍보관 전시물제작(전시조합) 4" xfId="10773"/>
    <cellStyle name="원_중앙선관위(투표,개표)_신·재생에너지홍보관 전시물제작(전시조합) 5" xfId="10774"/>
    <cellStyle name="원_중앙선관위(투표,개표)_신·재생에너지홍보관 전시물제작(전시조합) 6" xfId="10775"/>
    <cellStyle name="원_중앙선관위(투표,개표)_신·재생에너지홍보관 전시물제작(전시조합) 7" xfId="10776"/>
    <cellStyle name="원_중앙선관위(투표,개표)_신·재생에너지홍보관 전시물제작(전시조합) 8" xfId="10777"/>
    <cellStyle name="원_중앙선관위(투표,개표)_신·재생에너지홍보관 전시물제작(전시조합) 9" xfId="10778"/>
    <cellStyle name="원_중앙선관위(투표,개표)_축중기제조" xfId="10779"/>
    <cellStyle name="원_중앙선관위(투표,개표)_축중기제조 10" xfId="10780"/>
    <cellStyle name="원_중앙선관위(투표,개표)_축중기제조 2" xfId="10781"/>
    <cellStyle name="원_중앙선관위(투표,개표)_축중기제조 3" xfId="10782"/>
    <cellStyle name="원_중앙선관위(투표,개표)_축중기제조 4" xfId="10783"/>
    <cellStyle name="원_중앙선관위(투표,개표)_축중기제조 5" xfId="10784"/>
    <cellStyle name="원_중앙선관위(투표,개표)_축중기제조 6" xfId="10785"/>
    <cellStyle name="원_중앙선관위(투표,개표)_축중기제조 7" xfId="10786"/>
    <cellStyle name="원_중앙선관위(투표,개표)_축중기제조 8" xfId="10787"/>
    <cellStyle name="원_중앙선관위(투표,개표)_축중기제조 9" xfId="10788"/>
    <cellStyle name="원_최종-한국전기교통-개선형신호등 4종(공수조정)" xfId="10799"/>
    <cellStyle name="원_최종-한국전기교통-개선형신호등 4종(공수조정) 10" xfId="10800"/>
    <cellStyle name="원_최종-한국전기교통-개선형신호등 4종(공수조정) 2" xfId="10801"/>
    <cellStyle name="원_최종-한국전기교통-개선형신호등 4종(공수조정) 3" xfId="10802"/>
    <cellStyle name="원_최종-한국전기교통-개선형신호등 4종(공수조정) 4" xfId="10803"/>
    <cellStyle name="원_최종-한국전기교통-개선형신호등 4종(공수조정) 5" xfId="10804"/>
    <cellStyle name="원_최종-한국전기교통-개선형신호등 4종(공수조정) 6" xfId="10805"/>
    <cellStyle name="원_최종-한국전기교통-개선형신호등 4종(공수조정) 7" xfId="10806"/>
    <cellStyle name="원_최종-한국전기교통-개선형신호등 4종(공수조정) 8" xfId="10807"/>
    <cellStyle name="원_최종-한국전기교통-개선형신호등 4종(공수조정) 9" xfId="10808"/>
    <cellStyle name="원_최종-한국전기교통-개선형신호등 4종(공수조정)_1. 경북염색조합" xfId="10809"/>
    <cellStyle name="원_최종-한국전기교통-개선형신호등 4종(공수조정)_1. 경북염색조합 10" xfId="10810"/>
    <cellStyle name="원_최종-한국전기교통-개선형신호등 4종(공수조정)_1. 경북염색조합 2" xfId="10811"/>
    <cellStyle name="원_최종-한국전기교통-개선형신호등 4종(공수조정)_1. 경북염색조합 3" xfId="10812"/>
    <cellStyle name="원_최종-한국전기교통-개선형신호등 4종(공수조정)_1. 경북염색조합 4" xfId="10813"/>
    <cellStyle name="원_최종-한국전기교통-개선형신호등 4종(공수조정)_1. 경북염색조합 5" xfId="10814"/>
    <cellStyle name="원_최종-한국전기교통-개선형신호등 4종(공수조정)_1. 경북염색조합 6" xfId="10815"/>
    <cellStyle name="원_최종-한국전기교통-개선형신호등 4종(공수조정)_1. 경북염색조합 7" xfId="10816"/>
    <cellStyle name="원_최종-한국전기교통-개선형신호등 4종(공수조정)_1. 경북염색조합 8" xfId="10817"/>
    <cellStyle name="원_최종-한국전기교통-개선형신호등 4종(공수조정)_1. 경북염색조합 9" xfId="10818"/>
    <cellStyle name="원_최종-한국전기교통-개선형신호등 4종(공수조정)_1. 경북염색조합123" xfId="10819"/>
    <cellStyle name="원_최종-한국전기교통-개선형신호등 4종(공수조정)_1. 경북염색조합123 10" xfId="10820"/>
    <cellStyle name="원_최종-한국전기교통-개선형신호등 4종(공수조정)_1. 경북염색조합123 2" xfId="10821"/>
    <cellStyle name="원_최종-한국전기교통-개선형신호등 4종(공수조정)_1. 경북염색조합123 3" xfId="10822"/>
    <cellStyle name="원_최종-한국전기교통-개선형신호등 4종(공수조정)_1. 경북염색조합123 4" xfId="10823"/>
    <cellStyle name="원_최종-한국전기교통-개선형신호등 4종(공수조정)_1. 경북염색조합123 5" xfId="10824"/>
    <cellStyle name="원_최종-한국전기교통-개선형신호등 4종(공수조정)_1. 경북염색조합123 6" xfId="10825"/>
    <cellStyle name="원_최종-한국전기교통-개선형신호등 4종(공수조정)_1. 경북염색조합123 7" xfId="10826"/>
    <cellStyle name="원_최종-한국전기교통-개선형신호등 4종(공수조정)_1. 경북염색조합123 8" xfId="10827"/>
    <cellStyle name="원_최종-한국전기교통-개선형신호등 4종(공수조정)_1. 경북염색조합123 9" xfId="10828"/>
    <cellStyle name="원_최종-한국전기교통-개선형신호등 4종(공수조정)_1. 노면결빙감지설비(화흥-매립식-A-최종)" xfId="10829"/>
    <cellStyle name="원_최종-한국전기교통-개선형신호등 4종(공수조정)_1. 노면결빙감지설비(화흥-매립식-A-최종) 10" xfId="10830"/>
    <cellStyle name="원_최종-한국전기교통-개선형신호등 4종(공수조정)_1. 노면결빙감지설비(화흥-매립식-A-최종) 2" xfId="10831"/>
    <cellStyle name="원_최종-한국전기교통-개선형신호등 4종(공수조정)_1. 노면결빙감지설비(화흥-매립식-A-최종) 3" xfId="10832"/>
    <cellStyle name="원_최종-한국전기교통-개선형신호등 4종(공수조정)_1. 노면결빙감지설비(화흥-매립식-A-최종) 4" xfId="10833"/>
    <cellStyle name="원_최종-한국전기교통-개선형신호등 4종(공수조정)_1. 노면결빙감지설비(화흥-매립식-A-최종) 5" xfId="10834"/>
    <cellStyle name="원_최종-한국전기교통-개선형신호등 4종(공수조정)_1. 노면결빙감지설비(화흥-매립식-A-최종) 6" xfId="10835"/>
    <cellStyle name="원_최종-한국전기교통-개선형신호등 4종(공수조정)_1. 노면결빙감지설비(화흥-매립식-A-최종) 7" xfId="10836"/>
    <cellStyle name="원_최종-한국전기교통-개선형신호등 4종(공수조정)_1. 노면결빙감지설비(화흥-매립식-A-최종) 8" xfId="10837"/>
    <cellStyle name="원_최종-한국전기교통-개선형신호등 4종(공수조정)_1. 노면결빙감지설비(화흥-매립식-A-최종) 9" xfId="10838"/>
    <cellStyle name="원_최종-한국전기교통-개선형신호등 4종(공수조정)_1. 전시물" xfId="10839"/>
    <cellStyle name="원_최종-한국전기교통-개선형신호등 4종(공수조정)_1. 전시물 10" xfId="10840"/>
    <cellStyle name="원_최종-한국전기교통-개선형신호등 4종(공수조정)_1. 전시물 2" xfId="10841"/>
    <cellStyle name="원_최종-한국전기교통-개선형신호등 4종(공수조정)_1. 전시물 3" xfId="10842"/>
    <cellStyle name="원_최종-한국전기교통-개선형신호등 4종(공수조정)_1. 전시물 4" xfId="10843"/>
    <cellStyle name="원_최종-한국전기교통-개선형신호등 4종(공수조정)_1. 전시물 5" xfId="10844"/>
    <cellStyle name="원_최종-한국전기교통-개선형신호등 4종(공수조정)_1. 전시물 6" xfId="10845"/>
    <cellStyle name="원_최종-한국전기교통-개선형신호등 4종(공수조정)_1. 전시물 7" xfId="10846"/>
    <cellStyle name="원_최종-한국전기교통-개선형신호등 4종(공수조정)_1. 전시물 8" xfId="10847"/>
    <cellStyle name="원_최종-한국전기교통-개선형신호등 4종(공수조정)_1. 전시물 9" xfId="10848"/>
    <cellStyle name="원_최종-한국전기교통-개선형신호등 4종(공수조정)_10-1. 의장(영상관)" xfId="10849"/>
    <cellStyle name="원_최종-한국전기교통-개선형신호등 4종(공수조정)_10-1. 의장(영상관) 10" xfId="10850"/>
    <cellStyle name="원_최종-한국전기교통-개선형신호등 4종(공수조정)_10-1. 의장(영상관) 2" xfId="10851"/>
    <cellStyle name="원_최종-한국전기교통-개선형신호등 4종(공수조정)_10-1. 의장(영상관) 3" xfId="10852"/>
    <cellStyle name="원_최종-한국전기교통-개선형신호등 4종(공수조정)_10-1. 의장(영상관) 4" xfId="10853"/>
    <cellStyle name="원_최종-한국전기교통-개선형신호등 4종(공수조정)_10-1. 의장(영상관) 5" xfId="10854"/>
    <cellStyle name="원_최종-한국전기교통-개선형신호등 4종(공수조정)_10-1. 의장(영상관) 6" xfId="10855"/>
    <cellStyle name="원_최종-한국전기교통-개선형신호등 4종(공수조정)_10-1. 의장(영상관) 7" xfId="10856"/>
    <cellStyle name="원_최종-한국전기교통-개선형신호등 4종(공수조정)_10-1. 의장(영상관) 8" xfId="10857"/>
    <cellStyle name="원_최종-한국전기교통-개선형신호등 4종(공수조정)_10-1. 의장(영상관) 9" xfId="10858"/>
    <cellStyle name="원_최종-한국전기교통-개선형신호등 4종(공수조정)_D.보라산업" xfId="10889"/>
    <cellStyle name="원_최종-한국전기교통-개선형신호등 4종(공수조정)_D.보라산업 10" xfId="10890"/>
    <cellStyle name="원_최종-한국전기교통-개선형신호등 4종(공수조정)_D.보라산업 2" xfId="10891"/>
    <cellStyle name="원_최종-한국전기교통-개선형신호등 4종(공수조정)_D.보라산업 3" xfId="10892"/>
    <cellStyle name="원_최종-한국전기교통-개선형신호등 4종(공수조정)_D.보라산업 4" xfId="10893"/>
    <cellStyle name="원_최종-한국전기교통-개선형신호등 4종(공수조정)_D.보라산업 5" xfId="10894"/>
    <cellStyle name="원_최종-한국전기교통-개선형신호등 4종(공수조정)_D.보라산업 6" xfId="10895"/>
    <cellStyle name="원_최종-한국전기교통-개선형신호등 4종(공수조정)_D.보라산업 7" xfId="10896"/>
    <cellStyle name="원_최종-한국전기교통-개선형신호등 4종(공수조정)_D.보라산업 8" xfId="10897"/>
    <cellStyle name="원_최종-한국전기교통-개선형신호등 4종(공수조정)_D.보라산업 9" xfId="10898"/>
    <cellStyle name="원_최종-한국전기교통-개선형신호등 4종(공수조정)_수입원가계산서(앤화)" xfId="10859"/>
    <cellStyle name="원_최종-한국전기교통-개선형신호등 4종(공수조정)_수입원가계산서(앤화) 10" xfId="10860"/>
    <cellStyle name="원_최종-한국전기교통-개선형신호등 4종(공수조정)_수입원가계산서(앤화) 2" xfId="10861"/>
    <cellStyle name="원_최종-한국전기교통-개선형신호등 4종(공수조정)_수입원가계산서(앤화) 3" xfId="10862"/>
    <cellStyle name="원_최종-한국전기교통-개선형신호등 4종(공수조정)_수입원가계산서(앤화) 4" xfId="10863"/>
    <cellStyle name="원_최종-한국전기교통-개선형신호등 4종(공수조정)_수입원가계산서(앤화) 5" xfId="10864"/>
    <cellStyle name="원_최종-한국전기교통-개선형신호등 4종(공수조정)_수입원가계산서(앤화) 6" xfId="10865"/>
    <cellStyle name="원_최종-한국전기교통-개선형신호등 4종(공수조정)_수입원가계산서(앤화) 7" xfId="10866"/>
    <cellStyle name="원_최종-한국전기교통-개선형신호등 4종(공수조정)_수입원가계산서(앤화) 8" xfId="10867"/>
    <cellStyle name="원_최종-한국전기교통-개선형신호등 4종(공수조정)_수입원가계산서(앤화) 9" xfId="10868"/>
    <cellStyle name="원_최종-한국전기교통-개선형신호등 4종(공수조정)_신·재생에너지홍보관 전시물제작(전시조합)" xfId="10869"/>
    <cellStyle name="원_최종-한국전기교통-개선형신호등 4종(공수조정)_신·재생에너지홍보관 전시물제작(전시조합) 10" xfId="10870"/>
    <cellStyle name="원_최종-한국전기교통-개선형신호등 4종(공수조정)_신·재생에너지홍보관 전시물제작(전시조합) 2" xfId="10871"/>
    <cellStyle name="원_최종-한국전기교통-개선형신호등 4종(공수조정)_신·재생에너지홍보관 전시물제작(전시조합) 3" xfId="10872"/>
    <cellStyle name="원_최종-한국전기교통-개선형신호등 4종(공수조정)_신·재생에너지홍보관 전시물제작(전시조합) 4" xfId="10873"/>
    <cellStyle name="원_최종-한국전기교통-개선형신호등 4종(공수조정)_신·재생에너지홍보관 전시물제작(전시조합) 5" xfId="10874"/>
    <cellStyle name="원_최종-한국전기교통-개선형신호등 4종(공수조정)_신·재생에너지홍보관 전시물제작(전시조합) 6" xfId="10875"/>
    <cellStyle name="원_최종-한국전기교통-개선형신호등 4종(공수조정)_신·재생에너지홍보관 전시물제작(전시조합) 7" xfId="10876"/>
    <cellStyle name="원_최종-한국전기교통-개선형신호등 4종(공수조정)_신·재생에너지홍보관 전시물제작(전시조합) 8" xfId="10877"/>
    <cellStyle name="원_최종-한국전기교통-개선형신호등 4종(공수조정)_신·재생에너지홍보관 전시물제작(전시조합) 9" xfId="10878"/>
    <cellStyle name="원_최종-한국전기교통-개선형신호등 4종(공수조정)_축중기제조" xfId="10879"/>
    <cellStyle name="원_최종-한국전기교통-개선형신호등 4종(공수조정)_축중기제조 10" xfId="10880"/>
    <cellStyle name="원_최종-한국전기교통-개선형신호등 4종(공수조정)_축중기제조 2" xfId="10881"/>
    <cellStyle name="원_최종-한국전기교통-개선형신호등 4종(공수조정)_축중기제조 3" xfId="10882"/>
    <cellStyle name="원_최종-한국전기교통-개선형신호등 4종(공수조정)_축중기제조 4" xfId="10883"/>
    <cellStyle name="원_최종-한국전기교통-개선형신호등 4종(공수조정)_축중기제조 5" xfId="10884"/>
    <cellStyle name="원_최종-한국전기교통-개선형신호등 4종(공수조정)_축중기제조 6" xfId="10885"/>
    <cellStyle name="원_최종-한국전기교통-개선형신호등 4종(공수조정)_축중기제조 7" xfId="10886"/>
    <cellStyle name="원_최종-한국전기교통-개선형신호등 4종(공수조정)_축중기제조 8" xfId="10887"/>
    <cellStyle name="원_최종-한국전기교통-개선형신호등 4종(공수조정)_축중기제조 9" xfId="10888"/>
    <cellStyle name="원_축중기제조" xfId="10899"/>
    <cellStyle name="원_축중기제조 10" xfId="10900"/>
    <cellStyle name="원_축중기제조 2" xfId="10901"/>
    <cellStyle name="원_축중기제조 3" xfId="10902"/>
    <cellStyle name="원_축중기제조 4" xfId="10903"/>
    <cellStyle name="원_축중기제조 5" xfId="10904"/>
    <cellStyle name="원_축중기제조 6" xfId="10905"/>
    <cellStyle name="원_축중기제조 7" xfId="10906"/>
    <cellStyle name="원_축중기제조 8" xfId="10907"/>
    <cellStyle name="원_축중기제조 9" xfId="10908"/>
    <cellStyle name="원_한국도로공사" xfId="10909"/>
    <cellStyle name="원_한국도로공사 10" xfId="10910"/>
    <cellStyle name="원_한국도로공사 2" xfId="10911"/>
    <cellStyle name="원_한국도로공사 3" xfId="10912"/>
    <cellStyle name="원_한국도로공사 4" xfId="10913"/>
    <cellStyle name="원_한국도로공사 5" xfId="10914"/>
    <cellStyle name="원_한국도로공사 6" xfId="10915"/>
    <cellStyle name="원_한국도로공사 7" xfId="10916"/>
    <cellStyle name="원_한국도로공사 8" xfId="10917"/>
    <cellStyle name="원_한국도로공사 9" xfId="10918"/>
    <cellStyle name="원_한전내역서-최종" xfId="10919"/>
    <cellStyle name="원_한전내역서-최종 10" xfId="10920"/>
    <cellStyle name="원_한전내역서-최종 2" xfId="10921"/>
    <cellStyle name="원_한전내역서-최종 3" xfId="10922"/>
    <cellStyle name="원_한전내역서-최종 4" xfId="10923"/>
    <cellStyle name="원_한전내역서-최종 5" xfId="10924"/>
    <cellStyle name="원_한전내역서-최종 6" xfId="10925"/>
    <cellStyle name="원_한전내역서-최종 7" xfId="10926"/>
    <cellStyle name="원_한전내역서-최종 8" xfId="10927"/>
    <cellStyle name="원_한전내역서-최종 9" xfId="10928"/>
    <cellStyle name="원_현장설비(1.VDS)-0411" xfId="10929"/>
    <cellStyle name="원_현장설비(1.VDS)-0411 10" xfId="10930"/>
    <cellStyle name="원_현장설비(1.VDS)-0411 2" xfId="10931"/>
    <cellStyle name="원_현장설비(1.VDS)-0411 3" xfId="10932"/>
    <cellStyle name="원_현장설비(1.VDS)-0411 4" xfId="10933"/>
    <cellStyle name="원_현장설비(1.VDS)-0411 5" xfId="10934"/>
    <cellStyle name="원_현장설비(1.VDS)-0411 6" xfId="10935"/>
    <cellStyle name="원_현장설비(1.VDS)-0411 7" xfId="10936"/>
    <cellStyle name="원_현장설비(1.VDS)-0411 8" xfId="10937"/>
    <cellStyle name="원_현장설비(1.VDS)-0411 9" xfId="10938"/>
    <cellStyle name="원_흥한건설(주)_두창산업폐기물(하도급)" xfId="10939"/>
    <cellStyle name="유1" xfId="10980"/>
    <cellStyle name="유영" xfId="10981"/>
    <cellStyle name="一般_C-NMS-BOM-v1" xfId="10982"/>
    <cellStyle name="자리수" xfId="10983"/>
    <cellStyle name="자리수 - 유형1" xfId="10984"/>
    <cellStyle name="자리수_교육기관통계및인력수급조사" xfId="10985"/>
    <cellStyle name="자리수0" xfId="10986"/>
    <cellStyle name="점선" xfId="10987"/>
    <cellStyle name="제목[1 줄]" xfId="10988"/>
    <cellStyle name="제목[2줄 아래]" xfId="10989"/>
    <cellStyle name="제목[2줄 위]" xfId="10990"/>
    <cellStyle name="제목1" xfId="10991"/>
    <cellStyle name="지정되지 않음" xfId="7"/>
    <cellStyle name="千分位_CPC5040_ED01_DL" xfId="10992"/>
    <cellStyle name="코드" xfId="10993"/>
    <cellStyle name="콤" xfId="10994"/>
    <cellStyle name="콤_도로" xfId="10995"/>
    <cellStyle name="콤_부대초안" xfId="10996"/>
    <cellStyle name="콤_부대초안_견적의뢰" xfId="10997"/>
    <cellStyle name="콤_부대초안_견적의뢰_통영중앙시장(최종)" xfId="10998"/>
    <cellStyle name="콤_부대초안_견적의뢰_통영중앙시장(최종)_통영중앙시장(최종)" xfId="10999"/>
    <cellStyle name="콤_부대초안_김포투찰" xfId="11000"/>
    <cellStyle name="콤_부대초안_김포투찰_견적의뢰" xfId="11001"/>
    <cellStyle name="콤_부대초안_김포투찰_견적의뢰_통영중앙시장(최종)" xfId="11002"/>
    <cellStyle name="콤_부대초안_김포투찰_견적의뢰_통영중앙시장(최종)_통영중앙시장(최종)" xfId="11003"/>
    <cellStyle name="콤_부대초안_통영중앙시장(최종)" xfId="11004"/>
    <cellStyle name="콤_부대초안_통영중앙시장(최종)_통영중앙시장(최종)" xfId="11005"/>
    <cellStyle name="콤_토목내역서" xfId="11006"/>
    <cellStyle name="콤_토목내역서_도로" xfId="11007"/>
    <cellStyle name="콤_토목내역서_부대초안" xfId="11008"/>
    <cellStyle name="콤_토목내역서_부대초안_견적의뢰" xfId="11009"/>
    <cellStyle name="콤_토목내역서_부대초안_견적의뢰_통영중앙시장(최종)" xfId="11010"/>
    <cellStyle name="콤_토목내역서_부대초안_견적의뢰_통영중앙시장(최종)_통영중앙시장(최종)" xfId="11011"/>
    <cellStyle name="콤_토목내역서_부대초안_김포투찰" xfId="11012"/>
    <cellStyle name="콤_토목내역서_부대초안_김포투찰_견적의뢰" xfId="11013"/>
    <cellStyle name="콤_토목내역서_부대초안_김포투찰_견적의뢰_통영중앙시장(최종)" xfId="11014"/>
    <cellStyle name="콤_토목내역서_부대초안_김포투찰_견적의뢰_통영중앙시장(최종)_통영중앙시장(최종)" xfId="11015"/>
    <cellStyle name="콤_토목내역서_부대초안_통영중앙시장(최종)" xfId="11016"/>
    <cellStyle name="콤_토목내역서_부대초안_통영중앙시장(최종)_통영중앙시장(최종)" xfId="11017"/>
    <cellStyle name="콤_토목내역서_통영중앙시장(최종)" xfId="11018"/>
    <cellStyle name="콤_토목내역서_통영중앙시장(최종)_통영중앙시장(최종)" xfId="11019"/>
    <cellStyle name="콤_통영중앙시장(최종)" xfId="11020"/>
    <cellStyle name="콤_통영중앙시장(최종)_통영중앙시장(최종)" xfId="11021"/>
    <cellStyle name="콤냡?&lt;_x000f_$??: `1_1 " xfId="11022"/>
    <cellStyle name="콤마 [" xfId="11023"/>
    <cellStyle name="콤마 [#]" xfId="11024"/>
    <cellStyle name="콤마 []" xfId="11025"/>
    <cellStyle name="콤마 [0]" xfId="11026"/>
    <cellStyle name="콤마 [0]_경비" xfId="8"/>
    <cellStyle name="콤마 [0]_국영테크" xfId="9"/>
    <cellStyle name="콤마 [0]_모형제조" xfId="10"/>
    <cellStyle name="콤마 [0]_모형제조 2" xfId="12638"/>
    <cellStyle name="콤마 [0]_모형제조 4" xfId="12622"/>
    <cellStyle name="콤마 [2]" xfId="11027"/>
    <cellStyle name="콤마 [금액]" xfId="11028"/>
    <cellStyle name="콤마 [소수]" xfId="11029"/>
    <cellStyle name="콤마 [수량]" xfId="11030"/>
    <cellStyle name="콤마 1" xfId="11031"/>
    <cellStyle name="콤마[ ]" xfId="11032"/>
    <cellStyle name="콤마[ ] 10" xfId="11033"/>
    <cellStyle name="콤마[ ] 2" xfId="11034"/>
    <cellStyle name="콤마[ ] 3" xfId="11035"/>
    <cellStyle name="콤마[ ] 4" xfId="11036"/>
    <cellStyle name="콤마[ ] 5" xfId="11037"/>
    <cellStyle name="콤마[ ] 6" xfId="11038"/>
    <cellStyle name="콤마[ ] 7" xfId="11039"/>
    <cellStyle name="콤마[ ] 8" xfId="11040"/>
    <cellStyle name="콤마[ ] 9" xfId="11041"/>
    <cellStyle name="콤마[*]" xfId="11042"/>
    <cellStyle name="콤마[*] 10" xfId="11043"/>
    <cellStyle name="콤마[*] 2" xfId="11044"/>
    <cellStyle name="콤마[*] 3" xfId="11045"/>
    <cellStyle name="콤마[*] 4" xfId="11046"/>
    <cellStyle name="콤마[*] 5" xfId="11047"/>
    <cellStyle name="콤마[*] 6" xfId="11048"/>
    <cellStyle name="콤마[*] 7" xfId="11049"/>
    <cellStyle name="콤마[*] 8" xfId="11050"/>
    <cellStyle name="콤마[*] 9" xfId="11051"/>
    <cellStyle name="콤마[.]" xfId="11052"/>
    <cellStyle name="콤마[.] 10" xfId="11053"/>
    <cellStyle name="콤마[.] 2" xfId="11054"/>
    <cellStyle name="콤마[.] 3" xfId="11055"/>
    <cellStyle name="콤마[.] 4" xfId="11056"/>
    <cellStyle name="콤마[.] 5" xfId="11057"/>
    <cellStyle name="콤마[.] 6" xfId="11058"/>
    <cellStyle name="콤마[.] 7" xfId="11059"/>
    <cellStyle name="콤마[.] 8" xfId="11060"/>
    <cellStyle name="콤마[.] 9" xfId="11061"/>
    <cellStyle name="콤마[0]" xfId="11062"/>
    <cellStyle name="콤마[0] 10" xfId="11063"/>
    <cellStyle name="콤마[0] 2" xfId="11064"/>
    <cellStyle name="콤마[0] 3" xfId="11065"/>
    <cellStyle name="콤마[0] 4" xfId="11066"/>
    <cellStyle name="콤마[0] 5" xfId="11067"/>
    <cellStyle name="콤마[0] 6" xfId="11068"/>
    <cellStyle name="콤마[0] 7" xfId="11069"/>
    <cellStyle name="콤마[0] 8" xfId="11070"/>
    <cellStyle name="콤마[0] 9" xfId="11071"/>
    <cellStyle name="콤마_  종  합  " xfId="11072"/>
    <cellStyle name="통" xfId="11073"/>
    <cellStyle name="통_도로" xfId="11074"/>
    <cellStyle name="통_부대초안" xfId="11075"/>
    <cellStyle name="통_부대초안_견적의뢰" xfId="11076"/>
    <cellStyle name="통_부대초안_견적의뢰_통영중앙시장(최종)" xfId="11077"/>
    <cellStyle name="통_부대초안_견적의뢰_통영중앙시장(최종)_통영중앙시장(최종)" xfId="11078"/>
    <cellStyle name="통_부대초안_김포투찰" xfId="11079"/>
    <cellStyle name="통_부대초안_김포투찰_견적의뢰" xfId="11080"/>
    <cellStyle name="통_부대초안_김포투찰_견적의뢰_통영중앙시장(최종)" xfId="11081"/>
    <cellStyle name="통_부대초안_김포투찰_견적의뢰_통영중앙시장(최종)_통영중앙시장(최종)" xfId="11082"/>
    <cellStyle name="통_부대초안_통영중앙시장(최종)" xfId="11083"/>
    <cellStyle name="통_부대초안_통영중앙시장(최종)_통영중앙시장(최종)" xfId="11084"/>
    <cellStyle name="통_토목내역서" xfId="11085"/>
    <cellStyle name="통_토목내역서_도로" xfId="11086"/>
    <cellStyle name="통_토목내역서_부대초안" xfId="11087"/>
    <cellStyle name="통_토목내역서_부대초안_견적의뢰" xfId="11088"/>
    <cellStyle name="통_토목내역서_부대초안_견적의뢰_통영중앙시장(최종)" xfId="11089"/>
    <cellStyle name="통_토목내역서_부대초안_견적의뢰_통영중앙시장(최종)_통영중앙시장(최종)" xfId="11090"/>
    <cellStyle name="통_토목내역서_부대초안_김포투찰" xfId="11091"/>
    <cellStyle name="통_토목내역서_부대초안_김포투찰_견적의뢰" xfId="11092"/>
    <cellStyle name="통_토목내역서_부대초안_김포투찰_견적의뢰_통영중앙시장(최종)" xfId="11093"/>
    <cellStyle name="통_토목내역서_부대초안_김포투찰_견적의뢰_통영중앙시장(최종)_통영중앙시장(최종)" xfId="11094"/>
    <cellStyle name="통_토목내역서_부대초안_통영중앙시장(최종)" xfId="11095"/>
    <cellStyle name="통_토목내역서_부대초안_통영중앙시장(최종)_통영중앙시장(최종)" xfId="11096"/>
    <cellStyle name="통_토목내역서_통영중앙시장(최종)" xfId="11097"/>
    <cellStyle name="통_토목내역서_통영중앙시장(최종)_통영중앙시장(최종)" xfId="11098"/>
    <cellStyle name="통_통영중앙시장(최종)" xfId="11099"/>
    <cellStyle name="통_통영중앙시장(최종)_통영중앙시장(최종)" xfId="11100"/>
    <cellStyle name="통화 [" xfId="11101"/>
    <cellStyle name="퍼센트" xfId="11102"/>
    <cellStyle name="평" xfId="11103"/>
    <cellStyle name="평_1차 본협상자료(황)" xfId="11104"/>
    <cellStyle name="평_1차 본협상자료(황)_1차 본협상자료(0830)" xfId="11105"/>
    <cellStyle name="평_1차 본협상자료(황)_1차 본협상자료(0830)_1함대 특고이설내역서" xfId="11106"/>
    <cellStyle name="평_1차 본협상자료(황)_1차 본협상자료(0830)_8호선 역구내 및 차내광고(0607)" xfId="11107"/>
    <cellStyle name="평_1차 본협상자료(황)_1차 본협상자료(0830)_Book1" xfId="11210"/>
    <cellStyle name="평_1차 본협상자료(황)_1차 본협상자료(0830)_Book1_3043 일산구청-노면청소차" xfId="11211"/>
    <cellStyle name="평_1차 본협상자료(황)_1차 본협상자료(0830)_Book1_3043 일산구청-노면청소차_8호선 역구내 및 차내광고(0607)" xfId="11212"/>
    <cellStyle name="평_1차 본협상자료(황)_1차 본협상자료(0830)_Book1_8호선 역구내 및 차내광고(0607)" xfId="11213"/>
    <cellStyle name="평_1차 본협상자료(황)_1차 본협상자료(0830)_Book1_개요" xfId="11214"/>
    <cellStyle name="평_1차 본협상자료(황)_1차 본협상자료(0830)_Book1_복사본 보험료" xfId="11215"/>
    <cellStyle name="평_1차 본협상자료(황)_1차 본협상자료(0830)_Book1_복사본 보험료_8호선 역구내 및 차내광고(0607)" xfId="11216"/>
    <cellStyle name="평_1차 본협상자료(황)_1차 본협상자료(0830)_Book1_소프트웨어진흥원-스토리텔링 컨퍼런스-2" xfId="11217"/>
    <cellStyle name="평_1차 본협상자료(황)_1차 본협상자료(0830)_Book1_소프트웨어진흥원-스토리텔링 컨퍼런스-2_8호선 역구내 및 차내광고(0607)" xfId="11218"/>
    <cellStyle name="평_1차 본협상자료(황)_1차 본협상자료(0830)_Book1_일산구청-자유로청소" xfId="11219"/>
    <cellStyle name="평_1차 본협상자료(황)_1차 본협상자료(0830)_Book1_일산구청-자유로청소_8호선 역구내 및 차내광고(0607)" xfId="11220"/>
    <cellStyle name="평_1차 본협상자료(황)_1차 본협상자료(0830)_Book1_직종별노임" xfId="11221"/>
    <cellStyle name="평_1차 본협상자료(황)_1차 본협상자료(0830)_Book1_직종별노임_8호선 역구내 및 차내광고(0607)" xfId="11222"/>
    <cellStyle name="평_1차 본협상자료(황)_1차 본협상자료(0830)_가평재활용선별장-4.9" xfId="11108"/>
    <cellStyle name="평_1차 본협상자료(황)_1차 본협상자료(0830)_가평재활용선별장-4.9_1함대 특고이설내역서" xfId="11109"/>
    <cellStyle name="평_1차 본협상자료(황)_1차 본협상자료(0830)_가평재활용선별장-4.9_8호선 역구내 및 차내광고(0607)" xfId="11110"/>
    <cellStyle name="평_1차 본협상자료(황)_1차 본협상자료(0830)_가평재활용선별장-4.9_Book1" xfId="11154"/>
    <cellStyle name="평_1차 본협상자료(황)_1차 본협상자료(0830)_가평재활용선별장-4.9_Book1_3043 일산구청-노면청소차" xfId="11155"/>
    <cellStyle name="평_1차 본협상자료(황)_1차 본협상자료(0830)_가평재활용선별장-4.9_Book1_3043 일산구청-노면청소차_8호선 역구내 및 차내광고(0607)" xfId="11156"/>
    <cellStyle name="평_1차 본협상자료(황)_1차 본협상자료(0830)_가평재활용선별장-4.9_Book1_8호선 역구내 및 차내광고(0607)" xfId="11157"/>
    <cellStyle name="평_1차 본협상자료(황)_1차 본협상자료(0830)_가평재활용선별장-4.9_Book1_개요" xfId="11158"/>
    <cellStyle name="평_1차 본협상자료(황)_1차 본협상자료(0830)_가평재활용선별장-4.9_Book1_복사본 보험료" xfId="11159"/>
    <cellStyle name="평_1차 본협상자료(황)_1차 본협상자료(0830)_가평재활용선별장-4.9_Book1_복사본 보험료_8호선 역구내 및 차내광고(0607)" xfId="11160"/>
    <cellStyle name="평_1차 본협상자료(황)_1차 본협상자료(0830)_가평재활용선별장-4.9_Book1_소프트웨어진흥원-스토리텔링 컨퍼런스-2" xfId="11161"/>
    <cellStyle name="평_1차 본협상자료(황)_1차 본협상자료(0830)_가평재활용선별장-4.9_Book1_소프트웨어진흥원-스토리텔링 컨퍼런스-2_8호선 역구내 및 차내광고(0607)" xfId="11162"/>
    <cellStyle name="평_1차 본협상자료(황)_1차 본협상자료(0830)_가평재활용선별장-4.9_Book1_일산구청-자유로청소" xfId="11163"/>
    <cellStyle name="평_1차 본협상자료(황)_1차 본협상자료(0830)_가평재활용선별장-4.9_Book1_일산구청-자유로청소_8호선 역구내 및 차내광고(0607)" xfId="11164"/>
    <cellStyle name="평_1차 본협상자료(황)_1차 본협상자료(0830)_가평재활용선별장-4.9_Book1_직종별노임" xfId="11165"/>
    <cellStyle name="평_1차 본협상자료(황)_1차 본협상자료(0830)_가평재활용선별장-4.9_Book1_직종별노임_8호선 역구내 및 차내광고(0607)" xfId="11166"/>
    <cellStyle name="평_1차 본협상자료(황)_1차 본협상자료(0830)_가평재활용선별장-4.9_계약내역서(제출용)" xfId="11111"/>
    <cellStyle name="평_1차 본협상자료(황)_1차 본협상자료(0830)_가평재활용선별장-4.9_민성조경-조합놀이대 28종(최종)" xfId="11112"/>
    <cellStyle name="평_1차 본협상자료(황)_1차 본협상자료(0830)_가평재활용선별장-4.9_민성조경-조합놀이대 28종(최종)_3043 일산구청-노면청소차" xfId="11113"/>
    <cellStyle name="평_1차 본협상자료(황)_1차 본협상자료(0830)_가평재활용선별장-4.9_민성조경-조합놀이대 28종(최종)_3043 일산구청-노면청소차_8호선 역구내 및 차내광고(0607)" xfId="11114"/>
    <cellStyle name="평_1차 본협상자료(황)_1차 본협상자료(0830)_가평재활용선별장-4.9_민성조경-조합놀이대 28종(최종)_8호선 역구내 및 차내광고(0607)" xfId="11115"/>
    <cellStyle name="평_1차 본협상자료(황)_1차 본협상자료(0830)_가평재활용선별장-4.9_민성조경-조합놀이대 28종(최종)_개요" xfId="11116"/>
    <cellStyle name="평_1차 본협상자료(황)_1차 본협상자료(0830)_가평재활용선별장-4.9_민성조경-조합놀이대 28종(최종)_복사본 보험료" xfId="11117"/>
    <cellStyle name="평_1차 본협상자료(황)_1차 본협상자료(0830)_가평재활용선별장-4.9_민성조경-조합놀이대 28종(최종)_복사본 보험료_8호선 역구내 및 차내광고(0607)" xfId="11118"/>
    <cellStyle name="평_1차 본협상자료(황)_1차 본협상자료(0830)_가평재활용선별장-4.9_민성조경-조합놀이대 28종(최종)_소프트웨어진흥원-스토리텔링 컨퍼런스-2" xfId="11119"/>
    <cellStyle name="평_1차 본협상자료(황)_1차 본협상자료(0830)_가평재활용선별장-4.9_민성조경-조합놀이대 28종(최종)_소프트웨어진흥원-스토리텔링 컨퍼런스-2_8호선 역구내 및 차내광고(0607)" xfId="11120"/>
    <cellStyle name="평_1차 본협상자료(황)_1차 본협상자료(0830)_가평재활용선별장-4.9_민성조경-조합놀이대 28종(최종)_일산구청-자유로청소" xfId="11121"/>
    <cellStyle name="평_1차 본협상자료(황)_1차 본협상자료(0830)_가평재활용선별장-4.9_민성조경-조합놀이대 28종(최종)_일산구청-자유로청소_8호선 역구내 및 차내광고(0607)" xfId="11122"/>
    <cellStyle name="평_1차 본협상자료(황)_1차 본협상자료(0830)_가평재활용선별장-4.9_민성조경-조합놀이대 28종(최종)_직종별노임" xfId="11123"/>
    <cellStyle name="평_1차 본협상자료(황)_1차 본협상자료(0830)_가평재활용선별장-4.9_민성조경-조합놀이대 28종(최종)_직종별노임_8호선 역구내 및 차내광고(0607)" xfId="11124"/>
    <cellStyle name="평_1차 본협상자료(황)_1차 본협상자료(0830)_가평재활용선별장-4.9_변경내역서(특고이설)산출" xfId="11125"/>
    <cellStyle name="평_1차 본협상자료(황)_1차 본협상자료(0830)_가평재활용선별장-4.9_변경내역서산출" xfId="11126"/>
    <cellStyle name="평_1차 본협상자료(황)_1차 본협상자료(0830)_가평재활용선별장-4.9_소프트웨어진흥원-스토리텔링 컨퍼런스(담당요청)" xfId="11127"/>
    <cellStyle name="평_1차 본협상자료(황)_1차 본협상자료(0830)_가평재활용선별장-4.9_소프트웨어진흥원-스토리텔링 컨퍼런스(담당요청)_3043 일산구청-노면청소차" xfId="11128"/>
    <cellStyle name="평_1차 본협상자료(황)_1차 본협상자료(0830)_가평재활용선별장-4.9_소프트웨어진흥원-스토리텔링 컨퍼런스(담당요청)_3043 일산구청-노면청소차_8호선 역구내 및 차내광고(0607)" xfId="11129"/>
    <cellStyle name="평_1차 본협상자료(황)_1차 본협상자료(0830)_가평재활용선별장-4.9_소프트웨어진흥원-스토리텔링 컨퍼런스(담당요청)_8호선 역구내 및 차내광고(0607)" xfId="11130"/>
    <cellStyle name="평_1차 본협상자료(황)_1차 본협상자료(0830)_가평재활용선별장-4.9_소프트웨어진흥원-스토리텔링 컨퍼런스(담당요청)_개요" xfId="11131"/>
    <cellStyle name="평_1차 본협상자료(황)_1차 본협상자료(0830)_가평재활용선별장-4.9_소프트웨어진흥원-스토리텔링 컨퍼런스(담당요청)_복사본 보험료" xfId="11132"/>
    <cellStyle name="평_1차 본협상자료(황)_1차 본협상자료(0830)_가평재활용선별장-4.9_소프트웨어진흥원-스토리텔링 컨퍼런스(담당요청)_복사본 보험료_8호선 역구내 및 차내광고(0607)" xfId="11133"/>
    <cellStyle name="평_1차 본협상자료(황)_1차 본협상자료(0830)_가평재활용선별장-4.9_소프트웨어진흥원-스토리텔링 컨퍼런스(담당요청)_소프트웨어진흥원-스토리텔링 컨퍼런스-2" xfId="11134"/>
    <cellStyle name="평_1차 본협상자료(황)_1차 본협상자료(0830)_가평재활용선별장-4.9_소프트웨어진흥원-스토리텔링 컨퍼런스(담당요청)_소프트웨어진흥원-스토리텔링 컨퍼런스-2_8호선 역구내 및 차내광고(0607)" xfId="11135"/>
    <cellStyle name="평_1차 본협상자료(황)_1차 본협상자료(0830)_가평재활용선별장-4.9_소프트웨어진흥원-스토리텔링 컨퍼런스(담당요청)_일산구청-자유로청소" xfId="11136"/>
    <cellStyle name="평_1차 본협상자료(황)_1차 본협상자료(0830)_가평재활용선별장-4.9_소프트웨어진흥원-스토리텔링 컨퍼런스(담당요청)_일산구청-자유로청소_8호선 역구내 및 차내광고(0607)" xfId="11137"/>
    <cellStyle name="평_1차 본협상자료(황)_1차 본협상자료(0830)_가평재활용선별장-4.9_소프트웨어진흥원-스토리텔링 컨퍼런스(담당요청)_직종별노임" xfId="11138"/>
    <cellStyle name="평_1차 본협상자료(황)_1차 본협상자료(0830)_가평재활용선별장-4.9_소프트웨어진흥원-스토리텔링 컨퍼런스(담당요청)_직종별노임_8호선 역구내 및 차내광고(0607)" xfId="11139"/>
    <cellStyle name="평_1차 본협상자료(황)_1차 본협상자료(0830)_가평재활용선별장-4.9_소프트웨어진흥원-스토리텔링 컨퍼런스-1차제출수정" xfId="11140"/>
    <cellStyle name="평_1차 본협상자료(황)_1차 본협상자료(0830)_가평재활용선별장-4.9_소프트웨어진흥원-스토리텔링 컨퍼런스-1차제출수정_3043 일산구청-노면청소차" xfId="11141"/>
    <cellStyle name="평_1차 본협상자료(황)_1차 본협상자료(0830)_가평재활용선별장-4.9_소프트웨어진흥원-스토리텔링 컨퍼런스-1차제출수정_3043 일산구청-노면청소차_8호선 역구내 및 차내광고(0607)" xfId="11142"/>
    <cellStyle name="평_1차 본협상자료(황)_1차 본협상자료(0830)_가평재활용선별장-4.9_소프트웨어진흥원-스토리텔링 컨퍼런스-1차제출수정_8호선 역구내 및 차내광고(0607)" xfId="11143"/>
    <cellStyle name="평_1차 본협상자료(황)_1차 본협상자료(0830)_가평재활용선별장-4.9_소프트웨어진흥원-스토리텔링 컨퍼런스-1차제출수정_개요" xfId="11144"/>
    <cellStyle name="평_1차 본협상자료(황)_1차 본협상자료(0830)_가평재활용선별장-4.9_소프트웨어진흥원-스토리텔링 컨퍼런스-1차제출수정_복사본 보험료" xfId="11145"/>
    <cellStyle name="평_1차 본협상자료(황)_1차 본협상자료(0830)_가평재활용선별장-4.9_소프트웨어진흥원-스토리텔링 컨퍼런스-1차제출수정_복사본 보험료_8호선 역구내 및 차내광고(0607)" xfId="11146"/>
    <cellStyle name="평_1차 본협상자료(황)_1차 본협상자료(0830)_가평재활용선별장-4.9_소프트웨어진흥원-스토리텔링 컨퍼런스-1차제출수정_소프트웨어진흥원-스토리텔링 컨퍼런스-2" xfId="11147"/>
    <cellStyle name="평_1차 본협상자료(황)_1차 본협상자료(0830)_가평재활용선별장-4.9_소프트웨어진흥원-스토리텔링 컨퍼런스-1차제출수정_소프트웨어진흥원-스토리텔링 컨퍼런스-2_8호선 역구내 및 차내광고(0607)" xfId="11148"/>
    <cellStyle name="평_1차 본협상자료(황)_1차 본협상자료(0830)_가평재활용선별장-4.9_소프트웨어진흥원-스토리텔링 컨퍼런스-1차제출수정_일산구청-자유로청소" xfId="11149"/>
    <cellStyle name="평_1차 본협상자료(황)_1차 본협상자료(0830)_가평재활용선별장-4.9_소프트웨어진흥원-스토리텔링 컨퍼런스-1차제출수정_일산구청-자유로청소_8호선 역구내 및 차내광고(0607)" xfId="11150"/>
    <cellStyle name="평_1차 본협상자료(황)_1차 본협상자료(0830)_가평재활용선별장-4.9_소프트웨어진흥원-스토리텔링 컨퍼런스-1차제출수정_직종별노임" xfId="11151"/>
    <cellStyle name="평_1차 본협상자료(황)_1차 본협상자료(0830)_가평재활용선별장-4.9_소프트웨어진흥원-스토리텔링 컨퍼런스-1차제출수정_직종별노임_8호선 역구내 및 차내광고(0607)" xfId="11152"/>
    <cellStyle name="평_1차 본협상자료(황)_1차 본협상자료(0830)_가평재활용선별장-4.9_제1장_제3장까지" xfId="11153"/>
    <cellStyle name="평_1차 본협상자료(황)_1차 본협상자료(0830)_계약내역서(제출용)" xfId="11167"/>
    <cellStyle name="평_1차 본협상자료(황)_1차 본협상자료(0830)_민성조경-조합놀이대 28종(최종)" xfId="11168"/>
    <cellStyle name="평_1차 본협상자료(황)_1차 본협상자료(0830)_민성조경-조합놀이대 28종(최종)_3043 일산구청-노면청소차" xfId="11169"/>
    <cellStyle name="평_1차 본협상자료(황)_1차 본협상자료(0830)_민성조경-조합놀이대 28종(최종)_3043 일산구청-노면청소차_8호선 역구내 및 차내광고(0607)" xfId="11170"/>
    <cellStyle name="평_1차 본협상자료(황)_1차 본협상자료(0830)_민성조경-조합놀이대 28종(최종)_8호선 역구내 및 차내광고(0607)" xfId="11171"/>
    <cellStyle name="평_1차 본협상자료(황)_1차 본협상자료(0830)_민성조경-조합놀이대 28종(최종)_개요" xfId="11172"/>
    <cellStyle name="평_1차 본협상자료(황)_1차 본협상자료(0830)_민성조경-조합놀이대 28종(최종)_복사본 보험료" xfId="11173"/>
    <cellStyle name="평_1차 본협상자료(황)_1차 본협상자료(0830)_민성조경-조합놀이대 28종(최종)_복사본 보험료_8호선 역구내 및 차내광고(0607)" xfId="11174"/>
    <cellStyle name="평_1차 본협상자료(황)_1차 본협상자료(0830)_민성조경-조합놀이대 28종(최종)_소프트웨어진흥원-스토리텔링 컨퍼런스-2" xfId="11175"/>
    <cellStyle name="평_1차 본협상자료(황)_1차 본협상자료(0830)_민성조경-조합놀이대 28종(최종)_소프트웨어진흥원-스토리텔링 컨퍼런스-2_8호선 역구내 및 차내광고(0607)" xfId="11176"/>
    <cellStyle name="평_1차 본협상자료(황)_1차 본협상자료(0830)_민성조경-조합놀이대 28종(최종)_일산구청-자유로청소" xfId="11177"/>
    <cellStyle name="평_1차 본협상자료(황)_1차 본협상자료(0830)_민성조경-조합놀이대 28종(최종)_일산구청-자유로청소_8호선 역구내 및 차내광고(0607)" xfId="11178"/>
    <cellStyle name="평_1차 본협상자료(황)_1차 본협상자료(0830)_민성조경-조합놀이대 28종(최종)_직종별노임" xfId="11179"/>
    <cellStyle name="평_1차 본협상자료(황)_1차 본협상자료(0830)_민성조경-조합놀이대 28종(최종)_직종별노임_8호선 역구내 및 차내광고(0607)" xfId="11180"/>
    <cellStyle name="평_1차 본협상자료(황)_1차 본협상자료(0830)_변경내역서(특고이설)산출" xfId="11181"/>
    <cellStyle name="평_1차 본협상자료(황)_1차 본협상자료(0830)_변경내역서산출" xfId="11182"/>
    <cellStyle name="평_1차 본협상자료(황)_1차 본협상자료(0830)_소프트웨어진흥원-스토리텔링 컨퍼런스(담당요청)" xfId="11183"/>
    <cellStyle name="평_1차 본협상자료(황)_1차 본협상자료(0830)_소프트웨어진흥원-스토리텔링 컨퍼런스(담당요청)_3043 일산구청-노면청소차" xfId="11184"/>
    <cellStyle name="평_1차 본협상자료(황)_1차 본협상자료(0830)_소프트웨어진흥원-스토리텔링 컨퍼런스(담당요청)_3043 일산구청-노면청소차_8호선 역구내 및 차내광고(0607)" xfId="11185"/>
    <cellStyle name="평_1차 본협상자료(황)_1차 본협상자료(0830)_소프트웨어진흥원-스토리텔링 컨퍼런스(담당요청)_8호선 역구내 및 차내광고(0607)" xfId="11186"/>
    <cellStyle name="평_1차 본협상자료(황)_1차 본협상자료(0830)_소프트웨어진흥원-스토리텔링 컨퍼런스(담당요청)_개요" xfId="11187"/>
    <cellStyle name="평_1차 본협상자료(황)_1차 본협상자료(0830)_소프트웨어진흥원-스토리텔링 컨퍼런스(담당요청)_복사본 보험료" xfId="11188"/>
    <cellStyle name="평_1차 본협상자료(황)_1차 본협상자료(0830)_소프트웨어진흥원-스토리텔링 컨퍼런스(담당요청)_복사본 보험료_8호선 역구내 및 차내광고(0607)" xfId="11189"/>
    <cellStyle name="평_1차 본협상자료(황)_1차 본협상자료(0830)_소프트웨어진흥원-스토리텔링 컨퍼런스(담당요청)_소프트웨어진흥원-스토리텔링 컨퍼런스-2" xfId="11190"/>
    <cellStyle name="평_1차 본협상자료(황)_1차 본협상자료(0830)_소프트웨어진흥원-스토리텔링 컨퍼런스(담당요청)_소프트웨어진흥원-스토리텔링 컨퍼런스-2_8호선 역구내 및 차내광고(0607)" xfId="11191"/>
    <cellStyle name="평_1차 본협상자료(황)_1차 본협상자료(0830)_소프트웨어진흥원-스토리텔링 컨퍼런스(담당요청)_일산구청-자유로청소" xfId="11192"/>
    <cellStyle name="평_1차 본협상자료(황)_1차 본협상자료(0830)_소프트웨어진흥원-스토리텔링 컨퍼런스(담당요청)_일산구청-자유로청소_8호선 역구내 및 차내광고(0607)" xfId="11193"/>
    <cellStyle name="평_1차 본협상자료(황)_1차 본협상자료(0830)_소프트웨어진흥원-스토리텔링 컨퍼런스(담당요청)_직종별노임" xfId="11194"/>
    <cellStyle name="평_1차 본협상자료(황)_1차 본협상자료(0830)_소프트웨어진흥원-스토리텔링 컨퍼런스(담당요청)_직종별노임_8호선 역구내 및 차내광고(0607)" xfId="11195"/>
    <cellStyle name="평_1차 본협상자료(황)_1차 본협상자료(0830)_소프트웨어진흥원-스토리텔링 컨퍼런스-1차제출수정" xfId="11196"/>
    <cellStyle name="평_1차 본협상자료(황)_1차 본협상자료(0830)_소프트웨어진흥원-스토리텔링 컨퍼런스-1차제출수정_3043 일산구청-노면청소차" xfId="11197"/>
    <cellStyle name="평_1차 본협상자료(황)_1차 본협상자료(0830)_소프트웨어진흥원-스토리텔링 컨퍼런스-1차제출수정_3043 일산구청-노면청소차_8호선 역구내 및 차내광고(0607)" xfId="11198"/>
    <cellStyle name="평_1차 본협상자료(황)_1차 본협상자료(0830)_소프트웨어진흥원-스토리텔링 컨퍼런스-1차제출수정_8호선 역구내 및 차내광고(0607)" xfId="11199"/>
    <cellStyle name="평_1차 본협상자료(황)_1차 본협상자료(0830)_소프트웨어진흥원-스토리텔링 컨퍼런스-1차제출수정_개요" xfId="11200"/>
    <cellStyle name="평_1차 본협상자료(황)_1차 본협상자료(0830)_소프트웨어진흥원-스토리텔링 컨퍼런스-1차제출수정_복사본 보험료" xfId="11201"/>
    <cellStyle name="평_1차 본협상자료(황)_1차 본협상자료(0830)_소프트웨어진흥원-스토리텔링 컨퍼런스-1차제출수정_복사본 보험료_8호선 역구내 및 차내광고(0607)" xfId="11202"/>
    <cellStyle name="평_1차 본협상자료(황)_1차 본협상자료(0830)_소프트웨어진흥원-스토리텔링 컨퍼런스-1차제출수정_소프트웨어진흥원-스토리텔링 컨퍼런스-2" xfId="11203"/>
    <cellStyle name="평_1차 본협상자료(황)_1차 본협상자료(0830)_소프트웨어진흥원-스토리텔링 컨퍼런스-1차제출수정_소프트웨어진흥원-스토리텔링 컨퍼런스-2_8호선 역구내 및 차내광고(0607)" xfId="11204"/>
    <cellStyle name="평_1차 본협상자료(황)_1차 본협상자료(0830)_소프트웨어진흥원-스토리텔링 컨퍼런스-1차제출수정_일산구청-자유로청소" xfId="11205"/>
    <cellStyle name="평_1차 본협상자료(황)_1차 본협상자료(0830)_소프트웨어진흥원-스토리텔링 컨퍼런스-1차제출수정_일산구청-자유로청소_8호선 역구내 및 차내광고(0607)" xfId="11206"/>
    <cellStyle name="평_1차 본협상자료(황)_1차 본협상자료(0830)_소프트웨어진흥원-스토리텔링 컨퍼런스-1차제출수정_직종별노임" xfId="11207"/>
    <cellStyle name="평_1차 본협상자료(황)_1차 본협상자료(0830)_소프트웨어진흥원-스토리텔링 컨퍼런스-1차제출수정_직종별노임_8호선 역구내 및 차내광고(0607)" xfId="11208"/>
    <cellStyle name="평_1차 본협상자료(황)_1차 본협상자료(0830)_제1장_제3장까지" xfId="11209"/>
    <cellStyle name="평_1차 본협상자료(황)_1함대 특고이설내역서" xfId="11223"/>
    <cellStyle name="평_1차 본협상자료(황)_8호선 역구내 및 차내광고(0607)" xfId="11224"/>
    <cellStyle name="평_1차 본협상자료(황)_Book1" xfId="11327"/>
    <cellStyle name="평_1차 본협상자료(황)_Book1_3043 일산구청-노면청소차" xfId="11328"/>
    <cellStyle name="평_1차 본협상자료(황)_Book1_3043 일산구청-노면청소차_8호선 역구내 및 차내광고(0607)" xfId="11329"/>
    <cellStyle name="평_1차 본협상자료(황)_Book1_8호선 역구내 및 차내광고(0607)" xfId="11330"/>
    <cellStyle name="평_1차 본협상자료(황)_Book1_개요" xfId="11331"/>
    <cellStyle name="평_1차 본협상자료(황)_Book1_복사본 보험료" xfId="11332"/>
    <cellStyle name="평_1차 본협상자료(황)_Book1_복사본 보험료_8호선 역구내 및 차내광고(0607)" xfId="11333"/>
    <cellStyle name="평_1차 본협상자료(황)_Book1_소프트웨어진흥원-스토리텔링 컨퍼런스-2" xfId="11334"/>
    <cellStyle name="평_1차 본협상자료(황)_Book1_소프트웨어진흥원-스토리텔링 컨퍼런스-2_8호선 역구내 및 차내광고(0607)" xfId="11335"/>
    <cellStyle name="평_1차 본협상자료(황)_Book1_일산구청-자유로청소" xfId="11336"/>
    <cellStyle name="평_1차 본협상자료(황)_Book1_일산구청-자유로청소_8호선 역구내 및 차내광고(0607)" xfId="11337"/>
    <cellStyle name="평_1차 본협상자료(황)_Book1_직종별노임" xfId="11338"/>
    <cellStyle name="평_1차 본협상자료(황)_Book1_직종별노임_8호선 역구내 및 차내광고(0607)" xfId="11339"/>
    <cellStyle name="평_1차 본협상자료(황)_가평재활용선별장-4.9" xfId="11225"/>
    <cellStyle name="평_1차 본협상자료(황)_가평재활용선별장-4.9_1함대 특고이설내역서" xfId="11226"/>
    <cellStyle name="평_1차 본협상자료(황)_가평재활용선별장-4.9_8호선 역구내 및 차내광고(0607)" xfId="11227"/>
    <cellStyle name="평_1차 본협상자료(황)_가평재활용선별장-4.9_Book1" xfId="11271"/>
    <cellStyle name="평_1차 본협상자료(황)_가평재활용선별장-4.9_Book1_3043 일산구청-노면청소차" xfId="11272"/>
    <cellStyle name="평_1차 본협상자료(황)_가평재활용선별장-4.9_Book1_3043 일산구청-노면청소차_8호선 역구내 및 차내광고(0607)" xfId="11273"/>
    <cellStyle name="평_1차 본협상자료(황)_가평재활용선별장-4.9_Book1_8호선 역구내 및 차내광고(0607)" xfId="11274"/>
    <cellStyle name="평_1차 본협상자료(황)_가평재활용선별장-4.9_Book1_개요" xfId="11275"/>
    <cellStyle name="평_1차 본협상자료(황)_가평재활용선별장-4.9_Book1_복사본 보험료" xfId="11276"/>
    <cellStyle name="평_1차 본협상자료(황)_가평재활용선별장-4.9_Book1_복사본 보험료_8호선 역구내 및 차내광고(0607)" xfId="11277"/>
    <cellStyle name="평_1차 본협상자료(황)_가평재활용선별장-4.9_Book1_소프트웨어진흥원-스토리텔링 컨퍼런스-2" xfId="11278"/>
    <cellStyle name="평_1차 본협상자료(황)_가평재활용선별장-4.9_Book1_소프트웨어진흥원-스토리텔링 컨퍼런스-2_8호선 역구내 및 차내광고(0607)" xfId="11279"/>
    <cellStyle name="평_1차 본협상자료(황)_가평재활용선별장-4.9_Book1_일산구청-자유로청소" xfId="11280"/>
    <cellStyle name="평_1차 본협상자료(황)_가평재활용선별장-4.9_Book1_일산구청-자유로청소_8호선 역구내 및 차내광고(0607)" xfId="11281"/>
    <cellStyle name="평_1차 본협상자료(황)_가평재활용선별장-4.9_Book1_직종별노임" xfId="11282"/>
    <cellStyle name="평_1차 본협상자료(황)_가평재활용선별장-4.9_Book1_직종별노임_8호선 역구내 및 차내광고(0607)" xfId="11283"/>
    <cellStyle name="평_1차 본협상자료(황)_가평재활용선별장-4.9_계약내역서(제출용)" xfId="11228"/>
    <cellStyle name="평_1차 본협상자료(황)_가평재활용선별장-4.9_민성조경-조합놀이대 28종(최종)" xfId="11229"/>
    <cellStyle name="평_1차 본협상자료(황)_가평재활용선별장-4.9_민성조경-조합놀이대 28종(최종)_3043 일산구청-노면청소차" xfId="11230"/>
    <cellStyle name="평_1차 본협상자료(황)_가평재활용선별장-4.9_민성조경-조합놀이대 28종(최종)_3043 일산구청-노면청소차_8호선 역구내 및 차내광고(0607)" xfId="11231"/>
    <cellStyle name="평_1차 본협상자료(황)_가평재활용선별장-4.9_민성조경-조합놀이대 28종(최종)_8호선 역구내 및 차내광고(0607)" xfId="11232"/>
    <cellStyle name="평_1차 본협상자료(황)_가평재활용선별장-4.9_민성조경-조합놀이대 28종(최종)_개요" xfId="11233"/>
    <cellStyle name="평_1차 본협상자료(황)_가평재활용선별장-4.9_민성조경-조합놀이대 28종(최종)_복사본 보험료" xfId="11234"/>
    <cellStyle name="평_1차 본협상자료(황)_가평재활용선별장-4.9_민성조경-조합놀이대 28종(최종)_복사본 보험료_8호선 역구내 및 차내광고(0607)" xfId="11235"/>
    <cellStyle name="평_1차 본협상자료(황)_가평재활용선별장-4.9_민성조경-조합놀이대 28종(최종)_소프트웨어진흥원-스토리텔링 컨퍼런스-2" xfId="11236"/>
    <cellStyle name="평_1차 본협상자료(황)_가평재활용선별장-4.9_민성조경-조합놀이대 28종(최종)_소프트웨어진흥원-스토리텔링 컨퍼런스-2_8호선 역구내 및 차내광고(0607)" xfId="11237"/>
    <cellStyle name="평_1차 본협상자료(황)_가평재활용선별장-4.9_민성조경-조합놀이대 28종(최종)_일산구청-자유로청소" xfId="11238"/>
    <cellStyle name="평_1차 본협상자료(황)_가평재활용선별장-4.9_민성조경-조합놀이대 28종(최종)_일산구청-자유로청소_8호선 역구내 및 차내광고(0607)" xfId="11239"/>
    <cellStyle name="평_1차 본협상자료(황)_가평재활용선별장-4.9_민성조경-조합놀이대 28종(최종)_직종별노임" xfId="11240"/>
    <cellStyle name="평_1차 본협상자료(황)_가평재활용선별장-4.9_민성조경-조합놀이대 28종(최종)_직종별노임_8호선 역구내 및 차내광고(0607)" xfId="11241"/>
    <cellStyle name="평_1차 본협상자료(황)_가평재활용선별장-4.9_변경내역서(특고이설)산출" xfId="11242"/>
    <cellStyle name="평_1차 본협상자료(황)_가평재활용선별장-4.9_변경내역서산출" xfId="11243"/>
    <cellStyle name="평_1차 본협상자료(황)_가평재활용선별장-4.9_소프트웨어진흥원-스토리텔링 컨퍼런스(담당요청)" xfId="11244"/>
    <cellStyle name="평_1차 본협상자료(황)_가평재활용선별장-4.9_소프트웨어진흥원-스토리텔링 컨퍼런스(담당요청)_3043 일산구청-노면청소차" xfId="11245"/>
    <cellStyle name="평_1차 본협상자료(황)_가평재활용선별장-4.9_소프트웨어진흥원-스토리텔링 컨퍼런스(담당요청)_3043 일산구청-노면청소차_8호선 역구내 및 차내광고(0607)" xfId="11246"/>
    <cellStyle name="평_1차 본협상자료(황)_가평재활용선별장-4.9_소프트웨어진흥원-스토리텔링 컨퍼런스(담당요청)_8호선 역구내 및 차내광고(0607)" xfId="11247"/>
    <cellStyle name="평_1차 본협상자료(황)_가평재활용선별장-4.9_소프트웨어진흥원-스토리텔링 컨퍼런스(담당요청)_개요" xfId="11248"/>
    <cellStyle name="평_1차 본협상자료(황)_가평재활용선별장-4.9_소프트웨어진흥원-스토리텔링 컨퍼런스(담당요청)_복사본 보험료" xfId="11249"/>
    <cellStyle name="평_1차 본협상자료(황)_가평재활용선별장-4.9_소프트웨어진흥원-스토리텔링 컨퍼런스(담당요청)_복사본 보험료_8호선 역구내 및 차내광고(0607)" xfId="11250"/>
    <cellStyle name="평_1차 본협상자료(황)_가평재활용선별장-4.9_소프트웨어진흥원-스토리텔링 컨퍼런스(담당요청)_소프트웨어진흥원-스토리텔링 컨퍼런스-2" xfId="11251"/>
    <cellStyle name="평_1차 본협상자료(황)_가평재활용선별장-4.9_소프트웨어진흥원-스토리텔링 컨퍼런스(담당요청)_소프트웨어진흥원-스토리텔링 컨퍼런스-2_8호선 역구내 및 차내광고(0607)" xfId="11252"/>
    <cellStyle name="평_1차 본협상자료(황)_가평재활용선별장-4.9_소프트웨어진흥원-스토리텔링 컨퍼런스(담당요청)_일산구청-자유로청소" xfId="11253"/>
    <cellStyle name="평_1차 본협상자료(황)_가평재활용선별장-4.9_소프트웨어진흥원-스토리텔링 컨퍼런스(담당요청)_일산구청-자유로청소_8호선 역구내 및 차내광고(0607)" xfId="11254"/>
    <cellStyle name="평_1차 본협상자료(황)_가평재활용선별장-4.9_소프트웨어진흥원-스토리텔링 컨퍼런스(담당요청)_직종별노임" xfId="11255"/>
    <cellStyle name="평_1차 본협상자료(황)_가평재활용선별장-4.9_소프트웨어진흥원-스토리텔링 컨퍼런스(담당요청)_직종별노임_8호선 역구내 및 차내광고(0607)" xfId="11256"/>
    <cellStyle name="평_1차 본협상자료(황)_가평재활용선별장-4.9_소프트웨어진흥원-스토리텔링 컨퍼런스-1차제출수정" xfId="11257"/>
    <cellStyle name="평_1차 본협상자료(황)_가평재활용선별장-4.9_소프트웨어진흥원-스토리텔링 컨퍼런스-1차제출수정_3043 일산구청-노면청소차" xfId="11258"/>
    <cellStyle name="평_1차 본협상자료(황)_가평재활용선별장-4.9_소프트웨어진흥원-스토리텔링 컨퍼런스-1차제출수정_3043 일산구청-노면청소차_8호선 역구내 및 차내광고(0607)" xfId="11259"/>
    <cellStyle name="평_1차 본협상자료(황)_가평재활용선별장-4.9_소프트웨어진흥원-스토리텔링 컨퍼런스-1차제출수정_8호선 역구내 및 차내광고(0607)" xfId="11260"/>
    <cellStyle name="평_1차 본협상자료(황)_가평재활용선별장-4.9_소프트웨어진흥원-스토리텔링 컨퍼런스-1차제출수정_개요" xfId="11261"/>
    <cellStyle name="평_1차 본협상자료(황)_가평재활용선별장-4.9_소프트웨어진흥원-스토리텔링 컨퍼런스-1차제출수정_복사본 보험료" xfId="11262"/>
    <cellStyle name="평_1차 본협상자료(황)_가평재활용선별장-4.9_소프트웨어진흥원-스토리텔링 컨퍼런스-1차제출수정_복사본 보험료_8호선 역구내 및 차내광고(0607)" xfId="11263"/>
    <cellStyle name="평_1차 본협상자료(황)_가평재활용선별장-4.9_소프트웨어진흥원-스토리텔링 컨퍼런스-1차제출수정_소프트웨어진흥원-스토리텔링 컨퍼런스-2" xfId="11264"/>
    <cellStyle name="평_1차 본협상자료(황)_가평재활용선별장-4.9_소프트웨어진흥원-스토리텔링 컨퍼런스-1차제출수정_소프트웨어진흥원-스토리텔링 컨퍼런스-2_8호선 역구내 및 차내광고(0607)" xfId="11265"/>
    <cellStyle name="평_1차 본협상자료(황)_가평재활용선별장-4.9_소프트웨어진흥원-스토리텔링 컨퍼런스-1차제출수정_일산구청-자유로청소" xfId="11266"/>
    <cellStyle name="평_1차 본협상자료(황)_가평재활용선별장-4.9_소프트웨어진흥원-스토리텔링 컨퍼런스-1차제출수정_일산구청-자유로청소_8호선 역구내 및 차내광고(0607)" xfId="11267"/>
    <cellStyle name="평_1차 본협상자료(황)_가평재활용선별장-4.9_소프트웨어진흥원-스토리텔링 컨퍼런스-1차제출수정_직종별노임" xfId="11268"/>
    <cellStyle name="평_1차 본협상자료(황)_가평재활용선별장-4.9_소프트웨어진흥원-스토리텔링 컨퍼런스-1차제출수정_직종별노임_8호선 역구내 및 차내광고(0607)" xfId="11269"/>
    <cellStyle name="평_1차 본협상자료(황)_가평재활용선별장-4.9_제1장_제3장까지" xfId="11270"/>
    <cellStyle name="평_1차 본협상자료(황)_계약내역서(제출용)" xfId="11284"/>
    <cellStyle name="평_1차 본협상자료(황)_민성조경-조합놀이대 28종(최종)" xfId="11285"/>
    <cellStyle name="평_1차 본협상자료(황)_민성조경-조합놀이대 28종(최종)_3043 일산구청-노면청소차" xfId="11286"/>
    <cellStyle name="평_1차 본협상자료(황)_민성조경-조합놀이대 28종(최종)_3043 일산구청-노면청소차_8호선 역구내 및 차내광고(0607)" xfId="11287"/>
    <cellStyle name="평_1차 본협상자료(황)_민성조경-조합놀이대 28종(최종)_8호선 역구내 및 차내광고(0607)" xfId="11288"/>
    <cellStyle name="평_1차 본협상자료(황)_민성조경-조합놀이대 28종(최종)_개요" xfId="11289"/>
    <cellStyle name="평_1차 본협상자료(황)_민성조경-조합놀이대 28종(최종)_복사본 보험료" xfId="11290"/>
    <cellStyle name="평_1차 본협상자료(황)_민성조경-조합놀이대 28종(최종)_복사본 보험료_8호선 역구내 및 차내광고(0607)" xfId="11291"/>
    <cellStyle name="평_1차 본협상자료(황)_민성조경-조합놀이대 28종(최종)_소프트웨어진흥원-스토리텔링 컨퍼런스-2" xfId="11292"/>
    <cellStyle name="평_1차 본협상자료(황)_민성조경-조합놀이대 28종(최종)_소프트웨어진흥원-스토리텔링 컨퍼런스-2_8호선 역구내 및 차내광고(0607)" xfId="11293"/>
    <cellStyle name="평_1차 본협상자료(황)_민성조경-조합놀이대 28종(최종)_일산구청-자유로청소" xfId="11294"/>
    <cellStyle name="평_1차 본협상자료(황)_민성조경-조합놀이대 28종(최종)_일산구청-자유로청소_8호선 역구내 및 차내광고(0607)" xfId="11295"/>
    <cellStyle name="평_1차 본협상자료(황)_민성조경-조합놀이대 28종(최종)_직종별노임" xfId="11296"/>
    <cellStyle name="평_1차 본협상자료(황)_민성조경-조합놀이대 28종(최종)_직종별노임_8호선 역구내 및 차내광고(0607)" xfId="11297"/>
    <cellStyle name="평_1차 본협상자료(황)_변경내역서(특고이설)산출" xfId="11298"/>
    <cellStyle name="평_1차 본협상자료(황)_변경내역서산출" xfId="11299"/>
    <cellStyle name="평_1차 본협상자료(황)_소프트웨어진흥원-스토리텔링 컨퍼런스(담당요청)" xfId="11300"/>
    <cellStyle name="평_1차 본협상자료(황)_소프트웨어진흥원-스토리텔링 컨퍼런스(담당요청)_3043 일산구청-노면청소차" xfId="11301"/>
    <cellStyle name="평_1차 본협상자료(황)_소프트웨어진흥원-스토리텔링 컨퍼런스(담당요청)_3043 일산구청-노면청소차_8호선 역구내 및 차내광고(0607)" xfId="11302"/>
    <cellStyle name="평_1차 본협상자료(황)_소프트웨어진흥원-스토리텔링 컨퍼런스(담당요청)_8호선 역구내 및 차내광고(0607)" xfId="11303"/>
    <cellStyle name="평_1차 본협상자료(황)_소프트웨어진흥원-스토리텔링 컨퍼런스(담당요청)_개요" xfId="11304"/>
    <cellStyle name="평_1차 본협상자료(황)_소프트웨어진흥원-스토리텔링 컨퍼런스(담당요청)_복사본 보험료" xfId="11305"/>
    <cellStyle name="평_1차 본협상자료(황)_소프트웨어진흥원-스토리텔링 컨퍼런스(담당요청)_복사본 보험료_8호선 역구내 및 차내광고(0607)" xfId="11306"/>
    <cellStyle name="평_1차 본협상자료(황)_소프트웨어진흥원-스토리텔링 컨퍼런스(담당요청)_소프트웨어진흥원-스토리텔링 컨퍼런스-2" xfId="11307"/>
    <cellStyle name="평_1차 본협상자료(황)_소프트웨어진흥원-스토리텔링 컨퍼런스(담당요청)_소프트웨어진흥원-스토리텔링 컨퍼런스-2_8호선 역구내 및 차내광고(0607)" xfId="11308"/>
    <cellStyle name="평_1차 본협상자료(황)_소프트웨어진흥원-스토리텔링 컨퍼런스(담당요청)_일산구청-자유로청소" xfId="11309"/>
    <cellStyle name="평_1차 본협상자료(황)_소프트웨어진흥원-스토리텔링 컨퍼런스(담당요청)_일산구청-자유로청소_8호선 역구내 및 차내광고(0607)" xfId="11310"/>
    <cellStyle name="평_1차 본협상자료(황)_소프트웨어진흥원-스토리텔링 컨퍼런스(담당요청)_직종별노임" xfId="11311"/>
    <cellStyle name="평_1차 본협상자료(황)_소프트웨어진흥원-스토리텔링 컨퍼런스(담당요청)_직종별노임_8호선 역구내 및 차내광고(0607)" xfId="11312"/>
    <cellStyle name="평_1차 본협상자료(황)_소프트웨어진흥원-스토리텔링 컨퍼런스-1차제출수정" xfId="11313"/>
    <cellStyle name="평_1차 본협상자료(황)_소프트웨어진흥원-스토리텔링 컨퍼런스-1차제출수정_3043 일산구청-노면청소차" xfId="11314"/>
    <cellStyle name="평_1차 본협상자료(황)_소프트웨어진흥원-스토리텔링 컨퍼런스-1차제출수정_3043 일산구청-노면청소차_8호선 역구내 및 차내광고(0607)" xfId="11315"/>
    <cellStyle name="평_1차 본협상자료(황)_소프트웨어진흥원-스토리텔링 컨퍼런스-1차제출수정_8호선 역구내 및 차내광고(0607)" xfId="11316"/>
    <cellStyle name="평_1차 본협상자료(황)_소프트웨어진흥원-스토리텔링 컨퍼런스-1차제출수정_개요" xfId="11317"/>
    <cellStyle name="평_1차 본협상자료(황)_소프트웨어진흥원-스토리텔링 컨퍼런스-1차제출수정_복사본 보험료" xfId="11318"/>
    <cellStyle name="평_1차 본협상자료(황)_소프트웨어진흥원-스토리텔링 컨퍼런스-1차제출수정_복사본 보험료_8호선 역구내 및 차내광고(0607)" xfId="11319"/>
    <cellStyle name="평_1차 본협상자료(황)_소프트웨어진흥원-스토리텔링 컨퍼런스-1차제출수정_소프트웨어진흥원-스토리텔링 컨퍼런스-2" xfId="11320"/>
    <cellStyle name="평_1차 본협상자료(황)_소프트웨어진흥원-스토리텔링 컨퍼런스-1차제출수정_소프트웨어진흥원-스토리텔링 컨퍼런스-2_8호선 역구내 및 차내광고(0607)" xfId="11321"/>
    <cellStyle name="평_1차 본협상자료(황)_소프트웨어진흥원-스토리텔링 컨퍼런스-1차제출수정_일산구청-자유로청소" xfId="11322"/>
    <cellStyle name="평_1차 본협상자료(황)_소프트웨어진흥원-스토리텔링 컨퍼런스-1차제출수정_일산구청-자유로청소_8호선 역구내 및 차내광고(0607)" xfId="11323"/>
    <cellStyle name="평_1차 본협상자료(황)_소프트웨어진흥원-스토리텔링 컨퍼런스-1차제출수정_직종별노임" xfId="11324"/>
    <cellStyle name="평_1차 본협상자료(황)_소프트웨어진흥원-스토리텔링 컨퍼런스-1차제출수정_직종별노임_8호선 역구내 및 차내광고(0607)" xfId="11325"/>
    <cellStyle name="평_1차 본협상자료(황)_제1장_제3장까지" xfId="11326"/>
    <cellStyle name="평_1함대 특고이설내역서" xfId="11340"/>
    <cellStyle name="평_8호선 역구내 및 차내광고(0607)" xfId="11341"/>
    <cellStyle name="평_Book1" xfId="11680"/>
    <cellStyle name="평_Book1_3043 일산구청-노면청소차" xfId="11681"/>
    <cellStyle name="평_Book1_3043 일산구청-노면청소차_8호선 역구내 및 차내광고(0607)" xfId="11682"/>
    <cellStyle name="평_Book1_8호선 역구내 및 차내광고(0607)" xfId="11683"/>
    <cellStyle name="평_Book1_개요" xfId="11684"/>
    <cellStyle name="평_Book1_복사본 보험료" xfId="11685"/>
    <cellStyle name="평_Book1_복사본 보험료_8호선 역구내 및 차내광고(0607)" xfId="11686"/>
    <cellStyle name="평_Book1_소프트웨어진흥원-스토리텔링 컨퍼런스-2" xfId="11687"/>
    <cellStyle name="평_Book1_소프트웨어진흥원-스토리텔링 컨퍼런스-2_8호선 역구내 및 차내광고(0607)" xfId="11688"/>
    <cellStyle name="평_Book1_일산구청-자유로청소" xfId="11689"/>
    <cellStyle name="평_Book1_일산구청-자유로청소_8호선 역구내 및 차내광고(0607)" xfId="11690"/>
    <cellStyle name="평_Book1_직종별노임" xfId="11691"/>
    <cellStyle name="평_Book1_직종별노임_8호선 역구내 및 차내광고(0607)" xfId="11692"/>
    <cellStyle name="평_Book2" xfId="11693"/>
    <cellStyle name="평_Book2_1차 본협상자료(0830)" xfId="11694"/>
    <cellStyle name="평_Book2_1차 본협상자료(0830)_1함대 특고이설내역서" xfId="11695"/>
    <cellStyle name="평_Book2_1차 본협상자료(0830)_8호선 역구내 및 차내광고(0607)" xfId="11696"/>
    <cellStyle name="평_Book2_1차 본협상자료(0830)_Book1" xfId="11799"/>
    <cellStyle name="평_Book2_1차 본협상자료(0830)_Book1_3043 일산구청-노면청소차" xfId="11800"/>
    <cellStyle name="평_Book2_1차 본협상자료(0830)_Book1_3043 일산구청-노면청소차_8호선 역구내 및 차내광고(0607)" xfId="11801"/>
    <cellStyle name="평_Book2_1차 본협상자료(0830)_Book1_8호선 역구내 및 차내광고(0607)" xfId="11802"/>
    <cellStyle name="평_Book2_1차 본협상자료(0830)_Book1_개요" xfId="11803"/>
    <cellStyle name="평_Book2_1차 본협상자료(0830)_Book1_복사본 보험료" xfId="11804"/>
    <cellStyle name="평_Book2_1차 본협상자료(0830)_Book1_복사본 보험료_8호선 역구내 및 차내광고(0607)" xfId="11805"/>
    <cellStyle name="평_Book2_1차 본협상자료(0830)_Book1_소프트웨어진흥원-스토리텔링 컨퍼런스-2" xfId="11806"/>
    <cellStyle name="평_Book2_1차 본협상자료(0830)_Book1_소프트웨어진흥원-스토리텔링 컨퍼런스-2_8호선 역구내 및 차내광고(0607)" xfId="11807"/>
    <cellStyle name="평_Book2_1차 본협상자료(0830)_Book1_일산구청-자유로청소" xfId="11808"/>
    <cellStyle name="평_Book2_1차 본협상자료(0830)_Book1_일산구청-자유로청소_8호선 역구내 및 차내광고(0607)" xfId="11809"/>
    <cellStyle name="평_Book2_1차 본협상자료(0830)_Book1_직종별노임" xfId="11810"/>
    <cellStyle name="평_Book2_1차 본협상자료(0830)_Book1_직종별노임_8호선 역구내 및 차내광고(0607)" xfId="11811"/>
    <cellStyle name="평_Book2_1차 본협상자료(0830)_가평재활용선별장-4.9" xfId="11697"/>
    <cellStyle name="평_Book2_1차 본협상자료(0830)_가평재활용선별장-4.9_1함대 특고이설내역서" xfId="11698"/>
    <cellStyle name="평_Book2_1차 본협상자료(0830)_가평재활용선별장-4.9_8호선 역구내 및 차내광고(0607)" xfId="11699"/>
    <cellStyle name="평_Book2_1차 본협상자료(0830)_가평재활용선별장-4.9_Book1" xfId="11743"/>
    <cellStyle name="평_Book2_1차 본협상자료(0830)_가평재활용선별장-4.9_Book1_3043 일산구청-노면청소차" xfId="11744"/>
    <cellStyle name="평_Book2_1차 본협상자료(0830)_가평재활용선별장-4.9_Book1_3043 일산구청-노면청소차_8호선 역구내 및 차내광고(0607)" xfId="11745"/>
    <cellStyle name="평_Book2_1차 본협상자료(0830)_가평재활용선별장-4.9_Book1_8호선 역구내 및 차내광고(0607)" xfId="11746"/>
    <cellStyle name="평_Book2_1차 본협상자료(0830)_가평재활용선별장-4.9_Book1_개요" xfId="11747"/>
    <cellStyle name="평_Book2_1차 본협상자료(0830)_가평재활용선별장-4.9_Book1_복사본 보험료" xfId="11748"/>
    <cellStyle name="평_Book2_1차 본협상자료(0830)_가평재활용선별장-4.9_Book1_복사본 보험료_8호선 역구내 및 차내광고(0607)" xfId="11749"/>
    <cellStyle name="평_Book2_1차 본협상자료(0830)_가평재활용선별장-4.9_Book1_소프트웨어진흥원-스토리텔링 컨퍼런스-2" xfId="11750"/>
    <cellStyle name="평_Book2_1차 본협상자료(0830)_가평재활용선별장-4.9_Book1_소프트웨어진흥원-스토리텔링 컨퍼런스-2_8호선 역구내 및 차내광고(0607)" xfId="11751"/>
    <cellStyle name="평_Book2_1차 본협상자료(0830)_가평재활용선별장-4.9_Book1_일산구청-자유로청소" xfId="11752"/>
    <cellStyle name="평_Book2_1차 본협상자료(0830)_가평재활용선별장-4.9_Book1_일산구청-자유로청소_8호선 역구내 및 차내광고(0607)" xfId="11753"/>
    <cellStyle name="평_Book2_1차 본협상자료(0830)_가평재활용선별장-4.9_Book1_직종별노임" xfId="11754"/>
    <cellStyle name="평_Book2_1차 본협상자료(0830)_가평재활용선별장-4.9_Book1_직종별노임_8호선 역구내 및 차내광고(0607)" xfId="11755"/>
    <cellStyle name="평_Book2_1차 본협상자료(0830)_가평재활용선별장-4.9_계약내역서(제출용)" xfId="11700"/>
    <cellStyle name="평_Book2_1차 본협상자료(0830)_가평재활용선별장-4.9_민성조경-조합놀이대 28종(최종)" xfId="11701"/>
    <cellStyle name="평_Book2_1차 본협상자료(0830)_가평재활용선별장-4.9_민성조경-조합놀이대 28종(최종)_3043 일산구청-노면청소차" xfId="11702"/>
    <cellStyle name="평_Book2_1차 본협상자료(0830)_가평재활용선별장-4.9_민성조경-조합놀이대 28종(최종)_3043 일산구청-노면청소차_8호선 역구내 및 차내광고(0607)" xfId="11703"/>
    <cellStyle name="평_Book2_1차 본협상자료(0830)_가평재활용선별장-4.9_민성조경-조합놀이대 28종(최종)_8호선 역구내 및 차내광고(0607)" xfId="11704"/>
    <cellStyle name="평_Book2_1차 본협상자료(0830)_가평재활용선별장-4.9_민성조경-조합놀이대 28종(최종)_개요" xfId="11705"/>
    <cellStyle name="평_Book2_1차 본협상자료(0830)_가평재활용선별장-4.9_민성조경-조합놀이대 28종(최종)_복사본 보험료" xfId="11706"/>
    <cellStyle name="평_Book2_1차 본협상자료(0830)_가평재활용선별장-4.9_민성조경-조합놀이대 28종(최종)_복사본 보험료_8호선 역구내 및 차내광고(0607)" xfId="11707"/>
    <cellStyle name="평_Book2_1차 본협상자료(0830)_가평재활용선별장-4.9_민성조경-조합놀이대 28종(최종)_소프트웨어진흥원-스토리텔링 컨퍼런스-2" xfId="11708"/>
    <cellStyle name="평_Book2_1차 본협상자료(0830)_가평재활용선별장-4.9_민성조경-조합놀이대 28종(최종)_소프트웨어진흥원-스토리텔링 컨퍼런스-2_8호선 역구내 및 차내광고(0607)" xfId="11709"/>
    <cellStyle name="평_Book2_1차 본협상자료(0830)_가평재활용선별장-4.9_민성조경-조합놀이대 28종(최종)_일산구청-자유로청소" xfId="11710"/>
    <cellStyle name="평_Book2_1차 본협상자료(0830)_가평재활용선별장-4.9_민성조경-조합놀이대 28종(최종)_일산구청-자유로청소_8호선 역구내 및 차내광고(0607)" xfId="11711"/>
    <cellStyle name="평_Book2_1차 본협상자료(0830)_가평재활용선별장-4.9_민성조경-조합놀이대 28종(최종)_직종별노임" xfId="11712"/>
    <cellStyle name="평_Book2_1차 본협상자료(0830)_가평재활용선별장-4.9_민성조경-조합놀이대 28종(최종)_직종별노임_8호선 역구내 및 차내광고(0607)" xfId="11713"/>
    <cellStyle name="평_Book2_1차 본협상자료(0830)_가평재활용선별장-4.9_변경내역서(특고이설)산출" xfId="11714"/>
    <cellStyle name="평_Book2_1차 본협상자료(0830)_가평재활용선별장-4.9_변경내역서산출" xfId="11715"/>
    <cellStyle name="평_Book2_1차 본협상자료(0830)_가평재활용선별장-4.9_소프트웨어진흥원-스토리텔링 컨퍼런스(담당요청)" xfId="11716"/>
    <cellStyle name="평_Book2_1차 본협상자료(0830)_가평재활용선별장-4.9_소프트웨어진흥원-스토리텔링 컨퍼런스(담당요청)_3043 일산구청-노면청소차" xfId="11717"/>
    <cellStyle name="평_Book2_1차 본협상자료(0830)_가평재활용선별장-4.9_소프트웨어진흥원-스토리텔링 컨퍼런스(담당요청)_3043 일산구청-노면청소차_8호선 역구내 및 차내광고(0607)" xfId="11718"/>
    <cellStyle name="평_Book2_1차 본협상자료(0830)_가평재활용선별장-4.9_소프트웨어진흥원-스토리텔링 컨퍼런스(담당요청)_8호선 역구내 및 차내광고(0607)" xfId="11719"/>
    <cellStyle name="평_Book2_1차 본협상자료(0830)_가평재활용선별장-4.9_소프트웨어진흥원-스토리텔링 컨퍼런스(담당요청)_개요" xfId="11720"/>
    <cellStyle name="평_Book2_1차 본협상자료(0830)_가평재활용선별장-4.9_소프트웨어진흥원-스토리텔링 컨퍼런스(담당요청)_복사본 보험료" xfId="11721"/>
    <cellStyle name="평_Book2_1차 본협상자료(0830)_가평재활용선별장-4.9_소프트웨어진흥원-스토리텔링 컨퍼런스(담당요청)_복사본 보험료_8호선 역구내 및 차내광고(0607)" xfId="11722"/>
    <cellStyle name="평_Book2_1차 본협상자료(0830)_가평재활용선별장-4.9_소프트웨어진흥원-스토리텔링 컨퍼런스(담당요청)_소프트웨어진흥원-스토리텔링 컨퍼런스-2" xfId="11723"/>
    <cellStyle name="평_Book2_1차 본협상자료(0830)_가평재활용선별장-4.9_소프트웨어진흥원-스토리텔링 컨퍼런스(담당요청)_소프트웨어진흥원-스토리텔링 컨퍼런스-2_8호선 역구내 및 차내광고(0607)" xfId="11724"/>
    <cellStyle name="평_Book2_1차 본협상자료(0830)_가평재활용선별장-4.9_소프트웨어진흥원-스토리텔링 컨퍼런스(담당요청)_일산구청-자유로청소" xfId="11725"/>
    <cellStyle name="평_Book2_1차 본협상자료(0830)_가평재활용선별장-4.9_소프트웨어진흥원-스토리텔링 컨퍼런스(담당요청)_일산구청-자유로청소_8호선 역구내 및 차내광고(0607)" xfId="11726"/>
    <cellStyle name="평_Book2_1차 본협상자료(0830)_가평재활용선별장-4.9_소프트웨어진흥원-스토리텔링 컨퍼런스(담당요청)_직종별노임" xfId="11727"/>
    <cellStyle name="평_Book2_1차 본협상자료(0830)_가평재활용선별장-4.9_소프트웨어진흥원-스토리텔링 컨퍼런스(담당요청)_직종별노임_8호선 역구내 및 차내광고(0607)" xfId="11728"/>
    <cellStyle name="평_Book2_1차 본협상자료(0830)_가평재활용선별장-4.9_소프트웨어진흥원-스토리텔링 컨퍼런스-1차제출수정" xfId="11729"/>
    <cellStyle name="평_Book2_1차 본협상자료(0830)_가평재활용선별장-4.9_소프트웨어진흥원-스토리텔링 컨퍼런스-1차제출수정_3043 일산구청-노면청소차" xfId="11730"/>
    <cellStyle name="평_Book2_1차 본협상자료(0830)_가평재활용선별장-4.9_소프트웨어진흥원-스토리텔링 컨퍼런스-1차제출수정_3043 일산구청-노면청소차_8호선 역구내 및 차내광고(0607)" xfId="11731"/>
    <cellStyle name="평_Book2_1차 본협상자료(0830)_가평재활용선별장-4.9_소프트웨어진흥원-스토리텔링 컨퍼런스-1차제출수정_8호선 역구내 및 차내광고(0607)" xfId="11732"/>
    <cellStyle name="평_Book2_1차 본협상자료(0830)_가평재활용선별장-4.9_소프트웨어진흥원-스토리텔링 컨퍼런스-1차제출수정_개요" xfId="11733"/>
    <cellStyle name="평_Book2_1차 본협상자료(0830)_가평재활용선별장-4.9_소프트웨어진흥원-스토리텔링 컨퍼런스-1차제출수정_복사본 보험료" xfId="11734"/>
    <cellStyle name="평_Book2_1차 본협상자료(0830)_가평재활용선별장-4.9_소프트웨어진흥원-스토리텔링 컨퍼런스-1차제출수정_복사본 보험료_8호선 역구내 및 차내광고(0607)" xfId="11735"/>
    <cellStyle name="평_Book2_1차 본협상자료(0830)_가평재활용선별장-4.9_소프트웨어진흥원-스토리텔링 컨퍼런스-1차제출수정_소프트웨어진흥원-스토리텔링 컨퍼런스-2" xfId="11736"/>
    <cellStyle name="평_Book2_1차 본협상자료(0830)_가평재활용선별장-4.9_소프트웨어진흥원-스토리텔링 컨퍼런스-1차제출수정_소프트웨어진흥원-스토리텔링 컨퍼런스-2_8호선 역구내 및 차내광고(0607)" xfId="11737"/>
    <cellStyle name="평_Book2_1차 본협상자료(0830)_가평재활용선별장-4.9_소프트웨어진흥원-스토리텔링 컨퍼런스-1차제출수정_일산구청-자유로청소" xfId="11738"/>
    <cellStyle name="평_Book2_1차 본협상자료(0830)_가평재활용선별장-4.9_소프트웨어진흥원-스토리텔링 컨퍼런스-1차제출수정_일산구청-자유로청소_8호선 역구내 및 차내광고(0607)" xfId="11739"/>
    <cellStyle name="평_Book2_1차 본협상자료(0830)_가평재활용선별장-4.9_소프트웨어진흥원-스토리텔링 컨퍼런스-1차제출수정_직종별노임" xfId="11740"/>
    <cellStyle name="평_Book2_1차 본협상자료(0830)_가평재활용선별장-4.9_소프트웨어진흥원-스토리텔링 컨퍼런스-1차제출수정_직종별노임_8호선 역구내 및 차내광고(0607)" xfId="11741"/>
    <cellStyle name="평_Book2_1차 본협상자료(0830)_가평재활용선별장-4.9_제1장_제3장까지" xfId="11742"/>
    <cellStyle name="평_Book2_1차 본협상자료(0830)_계약내역서(제출용)" xfId="11756"/>
    <cellStyle name="평_Book2_1차 본협상자료(0830)_민성조경-조합놀이대 28종(최종)" xfId="11757"/>
    <cellStyle name="평_Book2_1차 본협상자료(0830)_민성조경-조합놀이대 28종(최종)_3043 일산구청-노면청소차" xfId="11758"/>
    <cellStyle name="평_Book2_1차 본협상자료(0830)_민성조경-조합놀이대 28종(최종)_3043 일산구청-노면청소차_8호선 역구내 및 차내광고(0607)" xfId="11759"/>
    <cellStyle name="평_Book2_1차 본협상자료(0830)_민성조경-조합놀이대 28종(최종)_8호선 역구내 및 차내광고(0607)" xfId="11760"/>
    <cellStyle name="평_Book2_1차 본협상자료(0830)_민성조경-조합놀이대 28종(최종)_개요" xfId="11761"/>
    <cellStyle name="평_Book2_1차 본협상자료(0830)_민성조경-조합놀이대 28종(최종)_복사본 보험료" xfId="11762"/>
    <cellStyle name="평_Book2_1차 본협상자료(0830)_민성조경-조합놀이대 28종(최종)_복사본 보험료_8호선 역구내 및 차내광고(0607)" xfId="11763"/>
    <cellStyle name="평_Book2_1차 본협상자료(0830)_민성조경-조합놀이대 28종(최종)_소프트웨어진흥원-스토리텔링 컨퍼런스-2" xfId="11764"/>
    <cellStyle name="평_Book2_1차 본협상자료(0830)_민성조경-조합놀이대 28종(최종)_소프트웨어진흥원-스토리텔링 컨퍼런스-2_8호선 역구내 및 차내광고(0607)" xfId="11765"/>
    <cellStyle name="평_Book2_1차 본협상자료(0830)_민성조경-조합놀이대 28종(최종)_일산구청-자유로청소" xfId="11766"/>
    <cellStyle name="평_Book2_1차 본협상자료(0830)_민성조경-조합놀이대 28종(최종)_일산구청-자유로청소_8호선 역구내 및 차내광고(0607)" xfId="11767"/>
    <cellStyle name="평_Book2_1차 본협상자료(0830)_민성조경-조합놀이대 28종(최종)_직종별노임" xfId="11768"/>
    <cellStyle name="평_Book2_1차 본협상자료(0830)_민성조경-조합놀이대 28종(최종)_직종별노임_8호선 역구내 및 차내광고(0607)" xfId="11769"/>
    <cellStyle name="평_Book2_1차 본협상자료(0830)_변경내역서(특고이설)산출" xfId="11770"/>
    <cellStyle name="평_Book2_1차 본협상자료(0830)_변경내역서산출" xfId="11771"/>
    <cellStyle name="평_Book2_1차 본협상자료(0830)_소프트웨어진흥원-스토리텔링 컨퍼런스(담당요청)" xfId="11772"/>
    <cellStyle name="평_Book2_1차 본협상자료(0830)_소프트웨어진흥원-스토리텔링 컨퍼런스(담당요청)_3043 일산구청-노면청소차" xfId="11773"/>
    <cellStyle name="평_Book2_1차 본협상자료(0830)_소프트웨어진흥원-스토리텔링 컨퍼런스(담당요청)_3043 일산구청-노면청소차_8호선 역구내 및 차내광고(0607)" xfId="11774"/>
    <cellStyle name="평_Book2_1차 본협상자료(0830)_소프트웨어진흥원-스토리텔링 컨퍼런스(담당요청)_8호선 역구내 및 차내광고(0607)" xfId="11775"/>
    <cellStyle name="평_Book2_1차 본협상자료(0830)_소프트웨어진흥원-스토리텔링 컨퍼런스(담당요청)_개요" xfId="11776"/>
    <cellStyle name="평_Book2_1차 본협상자료(0830)_소프트웨어진흥원-스토리텔링 컨퍼런스(담당요청)_복사본 보험료" xfId="11777"/>
    <cellStyle name="평_Book2_1차 본협상자료(0830)_소프트웨어진흥원-스토리텔링 컨퍼런스(담당요청)_복사본 보험료_8호선 역구내 및 차내광고(0607)" xfId="11778"/>
    <cellStyle name="평_Book2_1차 본협상자료(0830)_소프트웨어진흥원-스토리텔링 컨퍼런스(담당요청)_소프트웨어진흥원-스토리텔링 컨퍼런스-2" xfId="11779"/>
    <cellStyle name="평_Book2_1차 본협상자료(0830)_소프트웨어진흥원-스토리텔링 컨퍼런스(담당요청)_소프트웨어진흥원-스토리텔링 컨퍼런스-2_8호선 역구내 및 차내광고(0607)" xfId="11780"/>
    <cellStyle name="평_Book2_1차 본협상자료(0830)_소프트웨어진흥원-스토리텔링 컨퍼런스(담당요청)_일산구청-자유로청소" xfId="11781"/>
    <cellStyle name="평_Book2_1차 본협상자료(0830)_소프트웨어진흥원-스토리텔링 컨퍼런스(담당요청)_일산구청-자유로청소_8호선 역구내 및 차내광고(0607)" xfId="11782"/>
    <cellStyle name="평_Book2_1차 본협상자료(0830)_소프트웨어진흥원-스토리텔링 컨퍼런스(담당요청)_직종별노임" xfId="11783"/>
    <cellStyle name="평_Book2_1차 본협상자료(0830)_소프트웨어진흥원-스토리텔링 컨퍼런스(담당요청)_직종별노임_8호선 역구내 및 차내광고(0607)" xfId="11784"/>
    <cellStyle name="평_Book2_1차 본협상자료(0830)_소프트웨어진흥원-스토리텔링 컨퍼런스-1차제출수정" xfId="11785"/>
    <cellStyle name="평_Book2_1차 본협상자료(0830)_소프트웨어진흥원-스토리텔링 컨퍼런스-1차제출수정_3043 일산구청-노면청소차" xfId="11786"/>
    <cellStyle name="평_Book2_1차 본협상자료(0830)_소프트웨어진흥원-스토리텔링 컨퍼런스-1차제출수정_3043 일산구청-노면청소차_8호선 역구내 및 차내광고(0607)" xfId="11787"/>
    <cellStyle name="평_Book2_1차 본협상자료(0830)_소프트웨어진흥원-스토리텔링 컨퍼런스-1차제출수정_8호선 역구내 및 차내광고(0607)" xfId="11788"/>
    <cellStyle name="평_Book2_1차 본협상자료(0830)_소프트웨어진흥원-스토리텔링 컨퍼런스-1차제출수정_개요" xfId="11789"/>
    <cellStyle name="평_Book2_1차 본협상자료(0830)_소프트웨어진흥원-스토리텔링 컨퍼런스-1차제출수정_복사본 보험료" xfId="11790"/>
    <cellStyle name="평_Book2_1차 본협상자료(0830)_소프트웨어진흥원-스토리텔링 컨퍼런스-1차제출수정_복사본 보험료_8호선 역구내 및 차내광고(0607)" xfId="11791"/>
    <cellStyle name="평_Book2_1차 본협상자료(0830)_소프트웨어진흥원-스토리텔링 컨퍼런스-1차제출수정_소프트웨어진흥원-스토리텔링 컨퍼런스-2" xfId="11792"/>
    <cellStyle name="평_Book2_1차 본협상자료(0830)_소프트웨어진흥원-스토리텔링 컨퍼런스-1차제출수정_소프트웨어진흥원-스토리텔링 컨퍼런스-2_8호선 역구내 및 차내광고(0607)" xfId="11793"/>
    <cellStyle name="평_Book2_1차 본협상자료(0830)_소프트웨어진흥원-스토리텔링 컨퍼런스-1차제출수정_일산구청-자유로청소" xfId="11794"/>
    <cellStyle name="평_Book2_1차 본협상자료(0830)_소프트웨어진흥원-스토리텔링 컨퍼런스-1차제출수정_일산구청-자유로청소_8호선 역구내 및 차내광고(0607)" xfId="11795"/>
    <cellStyle name="평_Book2_1차 본협상자료(0830)_소프트웨어진흥원-스토리텔링 컨퍼런스-1차제출수정_직종별노임" xfId="11796"/>
    <cellStyle name="평_Book2_1차 본협상자료(0830)_소프트웨어진흥원-스토리텔링 컨퍼런스-1차제출수정_직종별노임_8호선 역구내 및 차내광고(0607)" xfId="11797"/>
    <cellStyle name="평_Book2_1차 본협상자료(0830)_제1장_제3장까지" xfId="11798"/>
    <cellStyle name="평_Book2_1함대 특고이설내역서" xfId="11812"/>
    <cellStyle name="평_Book2_8호선 역구내 및 차내광고(0607)" xfId="11813"/>
    <cellStyle name="평_Book2_Book1" xfId="11916"/>
    <cellStyle name="평_Book2_Book1_3043 일산구청-노면청소차" xfId="11917"/>
    <cellStyle name="평_Book2_Book1_3043 일산구청-노면청소차_8호선 역구내 및 차내광고(0607)" xfId="11918"/>
    <cellStyle name="평_Book2_Book1_8호선 역구내 및 차내광고(0607)" xfId="11919"/>
    <cellStyle name="평_Book2_Book1_개요" xfId="11920"/>
    <cellStyle name="평_Book2_Book1_복사본 보험료" xfId="11921"/>
    <cellStyle name="평_Book2_Book1_복사본 보험료_8호선 역구내 및 차내광고(0607)" xfId="11922"/>
    <cellStyle name="평_Book2_Book1_소프트웨어진흥원-스토리텔링 컨퍼런스-2" xfId="11923"/>
    <cellStyle name="평_Book2_Book1_소프트웨어진흥원-스토리텔링 컨퍼런스-2_8호선 역구내 및 차내광고(0607)" xfId="11924"/>
    <cellStyle name="평_Book2_Book1_일산구청-자유로청소" xfId="11925"/>
    <cellStyle name="평_Book2_Book1_일산구청-자유로청소_8호선 역구내 및 차내광고(0607)" xfId="11926"/>
    <cellStyle name="평_Book2_Book1_직종별노임" xfId="11927"/>
    <cellStyle name="평_Book2_Book1_직종별노임_8호선 역구내 및 차내광고(0607)" xfId="11928"/>
    <cellStyle name="평_Book2_가평재활용선별장-4.9" xfId="11814"/>
    <cellStyle name="평_Book2_가평재활용선별장-4.9_1함대 특고이설내역서" xfId="11815"/>
    <cellStyle name="평_Book2_가평재활용선별장-4.9_8호선 역구내 및 차내광고(0607)" xfId="11816"/>
    <cellStyle name="평_Book2_가평재활용선별장-4.9_Book1" xfId="11860"/>
    <cellStyle name="평_Book2_가평재활용선별장-4.9_Book1_3043 일산구청-노면청소차" xfId="11861"/>
    <cellStyle name="평_Book2_가평재활용선별장-4.9_Book1_3043 일산구청-노면청소차_8호선 역구내 및 차내광고(0607)" xfId="11862"/>
    <cellStyle name="평_Book2_가평재활용선별장-4.9_Book1_8호선 역구내 및 차내광고(0607)" xfId="11863"/>
    <cellStyle name="평_Book2_가평재활용선별장-4.9_Book1_개요" xfId="11864"/>
    <cellStyle name="평_Book2_가평재활용선별장-4.9_Book1_복사본 보험료" xfId="11865"/>
    <cellStyle name="평_Book2_가평재활용선별장-4.9_Book1_복사본 보험료_8호선 역구내 및 차내광고(0607)" xfId="11866"/>
    <cellStyle name="평_Book2_가평재활용선별장-4.9_Book1_소프트웨어진흥원-스토리텔링 컨퍼런스-2" xfId="11867"/>
    <cellStyle name="평_Book2_가평재활용선별장-4.9_Book1_소프트웨어진흥원-스토리텔링 컨퍼런스-2_8호선 역구내 및 차내광고(0607)" xfId="11868"/>
    <cellStyle name="평_Book2_가평재활용선별장-4.9_Book1_일산구청-자유로청소" xfId="11869"/>
    <cellStyle name="평_Book2_가평재활용선별장-4.9_Book1_일산구청-자유로청소_8호선 역구내 및 차내광고(0607)" xfId="11870"/>
    <cellStyle name="평_Book2_가평재활용선별장-4.9_Book1_직종별노임" xfId="11871"/>
    <cellStyle name="평_Book2_가평재활용선별장-4.9_Book1_직종별노임_8호선 역구내 및 차내광고(0607)" xfId="11872"/>
    <cellStyle name="평_Book2_가평재활용선별장-4.9_계약내역서(제출용)" xfId="11817"/>
    <cellStyle name="평_Book2_가평재활용선별장-4.9_민성조경-조합놀이대 28종(최종)" xfId="11818"/>
    <cellStyle name="평_Book2_가평재활용선별장-4.9_민성조경-조합놀이대 28종(최종)_3043 일산구청-노면청소차" xfId="11819"/>
    <cellStyle name="평_Book2_가평재활용선별장-4.9_민성조경-조합놀이대 28종(최종)_3043 일산구청-노면청소차_8호선 역구내 및 차내광고(0607)" xfId="11820"/>
    <cellStyle name="평_Book2_가평재활용선별장-4.9_민성조경-조합놀이대 28종(최종)_8호선 역구내 및 차내광고(0607)" xfId="11821"/>
    <cellStyle name="평_Book2_가평재활용선별장-4.9_민성조경-조합놀이대 28종(최종)_개요" xfId="11822"/>
    <cellStyle name="평_Book2_가평재활용선별장-4.9_민성조경-조합놀이대 28종(최종)_복사본 보험료" xfId="11823"/>
    <cellStyle name="평_Book2_가평재활용선별장-4.9_민성조경-조합놀이대 28종(최종)_복사본 보험료_8호선 역구내 및 차내광고(0607)" xfId="11824"/>
    <cellStyle name="평_Book2_가평재활용선별장-4.9_민성조경-조합놀이대 28종(최종)_소프트웨어진흥원-스토리텔링 컨퍼런스-2" xfId="11825"/>
    <cellStyle name="평_Book2_가평재활용선별장-4.9_민성조경-조합놀이대 28종(최종)_소프트웨어진흥원-스토리텔링 컨퍼런스-2_8호선 역구내 및 차내광고(0607)" xfId="11826"/>
    <cellStyle name="평_Book2_가평재활용선별장-4.9_민성조경-조합놀이대 28종(최종)_일산구청-자유로청소" xfId="11827"/>
    <cellStyle name="평_Book2_가평재활용선별장-4.9_민성조경-조합놀이대 28종(최종)_일산구청-자유로청소_8호선 역구내 및 차내광고(0607)" xfId="11828"/>
    <cellStyle name="평_Book2_가평재활용선별장-4.9_민성조경-조합놀이대 28종(최종)_직종별노임" xfId="11829"/>
    <cellStyle name="평_Book2_가평재활용선별장-4.9_민성조경-조합놀이대 28종(최종)_직종별노임_8호선 역구내 및 차내광고(0607)" xfId="11830"/>
    <cellStyle name="평_Book2_가평재활용선별장-4.9_변경내역서(특고이설)산출" xfId="11831"/>
    <cellStyle name="평_Book2_가평재활용선별장-4.9_변경내역서산출" xfId="11832"/>
    <cellStyle name="평_Book2_가평재활용선별장-4.9_소프트웨어진흥원-스토리텔링 컨퍼런스(담당요청)" xfId="11833"/>
    <cellStyle name="평_Book2_가평재활용선별장-4.9_소프트웨어진흥원-스토리텔링 컨퍼런스(담당요청)_3043 일산구청-노면청소차" xfId="11834"/>
    <cellStyle name="평_Book2_가평재활용선별장-4.9_소프트웨어진흥원-스토리텔링 컨퍼런스(담당요청)_3043 일산구청-노면청소차_8호선 역구내 및 차내광고(0607)" xfId="11835"/>
    <cellStyle name="평_Book2_가평재활용선별장-4.9_소프트웨어진흥원-스토리텔링 컨퍼런스(담당요청)_8호선 역구내 및 차내광고(0607)" xfId="11836"/>
    <cellStyle name="평_Book2_가평재활용선별장-4.9_소프트웨어진흥원-스토리텔링 컨퍼런스(담당요청)_개요" xfId="11837"/>
    <cellStyle name="평_Book2_가평재활용선별장-4.9_소프트웨어진흥원-스토리텔링 컨퍼런스(담당요청)_복사본 보험료" xfId="11838"/>
    <cellStyle name="평_Book2_가평재활용선별장-4.9_소프트웨어진흥원-스토리텔링 컨퍼런스(담당요청)_복사본 보험료_8호선 역구내 및 차내광고(0607)" xfId="11839"/>
    <cellStyle name="평_Book2_가평재활용선별장-4.9_소프트웨어진흥원-스토리텔링 컨퍼런스(담당요청)_소프트웨어진흥원-스토리텔링 컨퍼런스-2" xfId="11840"/>
    <cellStyle name="평_Book2_가평재활용선별장-4.9_소프트웨어진흥원-스토리텔링 컨퍼런스(담당요청)_소프트웨어진흥원-스토리텔링 컨퍼런스-2_8호선 역구내 및 차내광고(0607)" xfId="11841"/>
    <cellStyle name="평_Book2_가평재활용선별장-4.9_소프트웨어진흥원-스토리텔링 컨퍼런스(담당요청)_일산구청-자유로청소" xfId="11842"/>
    <cellStyle name="평_Book2_가평재활용선별장-4.9_소프트웨어진흥원-스토리텔링 컨퍼런스(담당요청)_일산구청-자유로청소_8호선 역구내 및 차내광고(0607)" xfId="11843"/>
    <cellStyle name="평_Book2_가평재활용선별장-4.9_소프트웨어진흥원-스토리텔링 컨퍼런스(담당요청)_직종별노임" xfId="11844"/>
    <cellStyle name="평_Book2_가평재활용선별장-4.9_소프트웨어진흥원-스토리텔링 컨퍼런스(담당요청)_직종별노임_8호선 역구내 및 차내광고(0607)" xfId="11845"/>
    <cellStyle name="평_Book2_가평재활용선별장-4.9_소프트웨어진흥원-스토리텔링 컨퍼런스-1차제출수정" xfId="11846"/>
    <cellStyle name="평_Book2_가평재활용선별장-4.9_소프트웨어진흥원-스토리텔링 컨퍼런스-1차제출수정_3043 일산구청-노면청소차" xfId="11847"/>
    <cellStyle name="평_Book2_가평재활용선별장-4.9_소프트웨어진흥원-스토리텔링 컨퍼런스-1차제출수정_3043 일산구청-노면청소차_8호선 역구내 및 차내광고(0607)" xfId="11848"/>
    <cellStyle name="평_Book2_가평재활용선별장-4.9_소프트웨어진흥원-스토리텔링 컨퍼런스-1차제출수정_8호선 역구내 및 차내광고(0607)" xfId="11849"/>
    <cellStyle name="평_Book2_가평재활용선별장-4.9_소프트웨어진흥원-스토리텔링 컨퍼런스-1차제출수정_개요" xfId="11850"/>
    <cellStyle name="평_Book2_가평재활용선별장-4.9_소프트웨어진흥원-스토리텔링 컨퍼런스-1차제출수정_복사본 보험료" xfId="11851"/>
    <cellStyle name="평_Book2_가평재활용선별장-4.9_소프트웨어진흥원-스토리텔링 컨퍼런스-1차제출수정_복사본 보험료_8호선 역구내 및 차내광고(0607)" xfId="11852"/>
    <cellStyle name="평_Book2_가평재활용선별장-4.9_소프트웨어진흥원-스토리텔링 컨퍼런스-1차제출수정_소프트웨어진흥원-스토리텔링 컨퍼런스-2" xfId="11853"/>
    <cellStyle name="평_Book2_가평재활용선별장-4.9_소프트웨어진흥원-스토리텔링 컨퍼런스-1차제출수정_소프트웨어진흥원-스토리텔링 컨퍼런스-2_8호선 역구내 및 차내광고(0607)" xfId="11854"/>
    <cellStyle name="평_Book2_가평재활용선별장-4.9_소프트웨어진흥원-스토리텔링 컨퍼런스-1차제출수정_일산구청-자유로청소" xfId="11855"/>
    <cellStyle name="평_Book2_가평재활용선별장-4.9_소프트웨어진흥원-스토리텔링 컨퍼런스-1차제출수정_일산구청-자유로청소_8호선 역구내 및 차내광고(0607)" xfId="11856"/>
    <cellStyle name="평_Book2_가평재활용선별장-4.9_소프트웨어진흥원-스토리텔링 컨퍼런스-1차제출수정_직종별노임" xfId="11857"/>
    <cellStyle name="평_Book2_가평재활용선별장-4.9_소프트웨어진흥원-스토리텔링 컨퍼런스-1차제출수정_직종별노임_8호선 역구내 및 차내광고(0607)" xfId="11858"/>
    <cellStyle name="평_Book2_가평재활용선별장-4.9_제1장_제3장까지" xfId="11859"/>
    <cellStyle name="평_Book2_계약내역서(제출용)" xfId="11873"/>
    <cellStyle name="평_Book2_민성조경-조합놀이대 28종(최종)" xfId="11874"/>
    <cellStyle name="평_Book2_민성조경-조합놀이대 28종(최종)_3043 일산구청-노면청소차" xfId="11875"/>
    <cellStyle name="평_Book2_민성조경-조합놀이대 28종(최종)_3043 일산구청-노면청소차_8호선 역구내 및 차내광고(0607)" xfId="11876"/>
    <cellStyle name="평_Book2_민성조경-조합놀이대 28종(최종)_8호선 역구내 및 차내광고(0607)" xfId="11877"/>
    <cellStyle name="평_Book2_민성조경-조합놀이대 28종(최종)_개요" xfId="11878"/>
    <cellStyle name="평_Book2_민성조경-조합놀이대 28종(최종)_복사본 보험료" xfId="11879"/>
    <cellStyle name="평_Book2_민성조경-조합놀이대 28종(최종)_복사본 보험료_8호선 역구내 및 차내광고(0607)" xfId="11880"/>
    <cellStyle name="평_Book2_민성조경-조합놀이대 28종(최종)_소프트웨어진흥원-스토리텔링 컨퍼런스-2" xfId="11881"/>
    <cellStyle name="평_Book2_민성조경-조합놀이대 28종(최종)_소프트웨어진흥원-스토리텔링 컨퍼런스-2_8호선 역구내 및 차내광고(0607)" xfId="11882"/>
    <cellStyle name="평_Book2_민성조경-조합놀이대 28종(최종)_일산구청-자유로청소" xfId="11883"/>
    <cellStyle name="평_Book2_민성조경-조합놀이대 28종(최종)_일산구청-자유로청소_8호선 역구내 및 차내광고(0607)" xfId="11884"/>
    <cellStyle name="평_Book2_민성조경-조합놀이대 28종(최종)_직종별노임" xfId="11885"/>
    <cellStyle name="평_Book2_민성조경-조합놀이대 28종(최종)_직종별노임_8호선 역구내 및 차내광고(0607)" xfId="11886"/>
    <cellStyle name="평_Book2_변경내역서(특고이설)산출" xfId="11887"/>
    <cellStyle name="평_Book2_변경내역서산출" xfId="11888"/>
    <cellStyle name="평_Book2_소프트웨어진흥원-스토리텔링 컨퍼런스(담당요청)" xfId="11889"/>
    <cellStyle name="평_Book2_소프트웨어진흥원-스토리텔링 컨퍼런스(담당요청)_3043 일산구청-노면청소차" xfId="11890"/>
    <cellStyle name="평_Book2_소프트웨어진흥원-스토리텔링 컨퍼런스(담당요청)_3043 일산구청-노면청소차_8호선 역구내 및 차내광고(0607)" xfId="11891"/>
    <cellStyle name="평_Book2_소프트웨어진흥원-스토리텔링 컨퍼런스(담당요청)_8호선 역구내 및 차내광고(0607)" xfId="11892"/>
    <cellStyle name="평_Book2_소프트웨어진흥원-스토리텔링 컨퍼런스(담당요청)_개요" xfId="11893"/>
    <cellStyle name="평_Book2_소프트웨어진흥원-스토리텔링 컨퍼런스(담당요청)_복사본 보험료" xfId="11894"/>
    <cellStyle name="평_Book2_소프트웨어진흥원-스토리텔링 컨퍼런스(담당요청)_복사본 보험료_8호선 역구내 및 차내광고(0607)" xfId="11895"/>
    <cellStyle name="평_Book2_소프트웨어진흥원-스토리텔링 컨퍼런스(담당요청)_소프트웨어진흥원-스토리텔링 컨퍼런스-2" xfId="11896"/>
    <cellStyle name="평_Book2_소프트웨어진흥원-스토리텔링 컨퍼런스(담당요청)_소프트웨어진흥원-스토리텔링 컨퍼런스-2_8호선 역구내 및 차내광고(0607)" xfId="11897"/>
    <cellStyle name="평_Book2_소프트웨어진흥원-스토리텔링 컨퍼런스(담당요청)_일산구청-자유로청소" xfId="11898"/>
    <cellStyle name="평_Book2_소프트웨어진흥원-스토리텔링 컨퍼런스(담당요청)_일산구청-자유로청소_8호선 역구내 및 차내광고(0607)" xfId="11899"/>
    <cellStyle name="평_Book2_소프트웨어진흥원-스토리텔링 컨퍼런스(담당요청)_직종별노임" xfId="11900"/>
    <cellStyle name="평_Book2_소프트웨어진흥원-스토리텔링 컨퍼런스(담당요청)_직종별노임_8호선 역구내 및 차내광고(0607)" xfId="11901"/>
    <cellStyle name="평_Book2_소프트웨어진흥원-스토리텔링 컨퍼런스-1차제출수정" xfId="11902"/>
    <cellStyle name="평_Book2_소프트웨어진흥원-스토리텔링 컨퍼런스-1차제출수정_3043 일산구청-노면청소차" xfId="11903"/>
    <cellStyle name="평_Book2_소프트웨어진흥원-스토리텔링 컨퍼런스-1차제출수정_3043 일산구청-노면청소차_8호선 역구내 및 차내광고(0607)" xfId="11904"/>
    <cellStyle name="평_Book2_소프트웨어진흥원-스토리텔링 컨퍼런스-1차제출수정_8호선 역구내 및 차내광고(0607)" xfId="11905"/>
    <cellStyle name="평_Book2_소프트웨어진흥원-스토리텔링 컨퍼런스-1차제출수정_개요" xfId="11906"/>
    <cellStyle name="평_Book2_소프트웨어진흥원-스토리텔링 컨퍼런스-1차제출수정_복사본 보험료" xfId="11907"/>
    <cellStyle name="평_Book2_소프트웨어진흥원-스토리텔링 컨퍼런스-1차제출수정_복사본 보험료_8호선 역구내 및 차내광고(0607)" xfId="11908"/>
    <cellStyle name="평_Book2_소프트웨어진흥원-스토리텔링 컨퍼런스-1차제출수정_소프트웨어진흥원-스토리텔링 컨퍼런스-2" xfId="11909"/>
    <cellStyle name="평_Book2_소프트웨어진흥원-스토리텔링 컨퍼런스-1차제출수정_소프트웨어진흥원-스토리텔링 컨퍼런스-2_8호선 역구내 및 차내광고(0607)" xfId="11910"/>
    <cellStyle name="평_Book2_소프트웨어진흥원-스토리텔링 컨퍼런스-1차제출수정_일산구청-자유로청소" xfId="11911"/>
    <cellStyle name="평_Book2_소프트웨어진흥원-스토리텔링 컨퍼런스-1차제출수정_일산구청-자유로청소_8호선 역구내 및 차내광고(0607)" xfId="11912"/>
    <cellStyle name="평_Book2_소프트웨어진흥원-스토리텔링 컨퍼런스-1차제출수정_직종별노임" xfId="11913"/>
    <cellStyle name="평_Book2_소프트웨어진흥원-스토리텔링 컨퍼런스-1차제출수정_직종별노임_8호선 역구내 및 차내광고(0607)" xfId="11914"/>
    <cellStyle name="평_Book2_제1장_제3장까지" xfId="11915"/>
    <cellStyle name="평_Sheet1" xfId="11929"/>
    <cellStyle name="평_Sheet1_1차 본협상자료(0830)" xfId="11930"/>
    <cellStyle name="평_Sheet1_1차 본협상자료(0830)_1함대 특고이설내역서" xfId="11931"/>
    <cellStyle name="평_Sheet1_1차 본협상자료(0830)_8호선 역구내 및 차내광고(0607)" xfId="11932"/>
    <cellStyle name="평_Sheet1_1차 본협상자료(0830)_Book1" xfId="12035"/>
    <cellStyle name="평_Sheet1_1차 본협상자료(0830)_Book1_3043 일산구청-노면청소차" xfId="12036"/>
    <cellStyle name="평_Sheet1_1차 본협상자료(0830)_Book1_3043 일산구청-노면청소차_8호선 역구내 및 차내광고(0607)" xfId="12037"/>
    <cellStyle name="평_Sheet1_1차 본협상자료(0830)_Book1_8호선 역구내 및 차내광고(0607)" xfId="12038"/>
    <cellStyle name="평_Sheet1_1차 본협상자료(0830)_Book1_개요" xfId="12039"/>
    <cellStyle name="평_Sheet1_1차 본협상자료(0830)_Book1_복사본 보험료" xfId="12040"/>
    <cellStyle name="평_Sheet1_1차 본협상자료(0830)_Book1_복사본 보험료_8호선 역구내 및 차내광고(0607)" xfId="12041"/>
    <cellStyle name="평_Sheet1_1차 본협상자료(0830)_Book1_소프트웨어진흥원-스토리텔링 컨퍼런스-2" xfId="12042"/>
    <cellStyle name="평_Sheet1_1차 본협상자료(0830)_Book1_소프트웨어진흥원-스토리텔링 컨퍼런스-2_8호선 역구내 및 차내광고(0607)" xfId="12043"/>
    <cellStyle name="평_Sheet1_1차 본협상자료(0830)_Book1_일산구청-자유로청소" xfId="12044"/>
    <cellStyle name="평_Sheet1_1차 본협상자료(0830)_Book1_일산구청-자유로청소_8호선 역구내 및 차내광고(0607)" xfId="12045"/>
    <cellStyle name="평_Sheet1_1차 본협상자료(0830)_Book1_직종별노임" xfId="12046"/>
    <cellStyle name="평_Sheet1_1차 본협상자료(0830)_Book1_직종별노임_8호선 역구내 및 차내광고(0607)" xfId="12047"/>
    <cellStyle name="평_Sheet1_1차 본협상자료(0830)_가평재활용선별장-4.9" xfId="11933"/>
    <cellStyle name="평_Sheet1_1차 본협상자료(0830)_가평재활용선별장-4.9_1함대 특고이설내역서" xfId="11934"/>
    <cellStyle name="평_Sheet1_1차 본협상자료(0830)_가평재활용선별장-4.9_8호선 역구내 및 차내광고(0607)" xfId="11935"/>
    <cellStyle name="평_Sheet1_1차 본협상자료(0830)_가평재활용선별장-4.9_Book1" xfId="11979"/>
    <cellStyle name="평_Sheet1_1차 본협상자료(0830)_가평재활용선별장-4.9_Book1_3043 일산구청-노면청소차" xfId="11980"/>
    <cellStyle name="평_Sheet1_1차 본협상자료(0830)_가평재활용선별장-4.9_Book1_3043 일산구청-노면청소차_8호선 역구내 및 차내광고(0607)" xfId="11981"/>
    <cellStyle name="평_Sheet1_1차 본협상자료(0830)_가평재활용선별장-4.9_Book1_8호선 역구내 및 차내광고(0607)" xfId="11982"/>
    <cellStyle name="평_Sheet1_1차 본협상자료(0830)_가평재활용선별장-4.9_Book1_개요" xfId="11983"/>
    <cellStyle name="평_Sheet1_1차 본협상자료(0830)_가평재활용선별장-4.9_Book1_복사본 보험료" xfId="11984"/>
    <cellStyle name="평_Sheet1_1차 본협상자료(0830)_가평재활용선별장-4.9_Book1_복사본 보험료_8호선 역구내 및 차내광고(0607)" xfId="11985"/>
    <cellStyle name="평_Sheet1_1차 본협상자료(0830)_가평재활용선별장-4.9_Book1_소프트웨어진흥원-스토리텔링 컨퍼런스-2" xfId="11986"/>
    <cellStyle name="평_Sheet1_1차 본협상자료(0830)_가평재활용선별장-4.9_Book1_소프트웨어진흥원-스토리텔링 컨퍼런스-2_8호선 역구내 및 차내광고(0607)" xfId="11987"/>
    <cellStyle name="평_Sheet1_1차 본협상자료(0830)_가평재활용선별장-4.9_Book1_일산구청-자유로청소" xfId="11988"/>
    <cellStyle name="평_Sheet1_1차 본협상자료(0830)_가평재활용선별장-4.9_Book1_일산구청-자유로청소_8호선 역구내 및 차내광고(0607)" xfId="11989"/>
    <cellStyle name="평_Sheet1_1차 본협상자료(0830)_가평재활용선별장-4.9_Book1_직종별노임" xfId="11990"/>
    <cellStyle name="평_Sheet1_1차 본협상자료(0830)_가평재활용선별장-4.9_Book1_직종별노임_8호선 역구내 및 차내광고(0607)" xfId="11991"/>
    <cellStyle name="평_Sheet1_1차 본협상자료(0830)_가평재활용선별장-4.9_계약내역서(제출용)" xfId="11936"/>
    <cellStyle name="평_Sheet1_1차 본협상자료(0830)_가평재활용선별장-4.9_민성조경-조합놀이대 28종(최종)" xfId="11937"/>
    <cellStyle name="평_Sheet1_1차 본협상자료(0830)_가평재활용선별장-4.9_민성조경-조합놀이대 28종(최종)_3043 일산구청-노면청소차" xfId="11938"/>
    <cellStyle name="평_Sheet1_1차 본협상자료(0830)_가평재활용선별장-4.9_민성조경-조합놀이대 28종(최종)_3043 일산구청-노면청소차_8호선 역구내 및 차내광고(0607)" xfId="11939"/>
    <cellStyle name="평_Sheet1_1차 본협상자료(0830)_가평재활용선별장-4.9_민성조경-조합놀이대 28종(최종)_8호선 역구내 및 차내광고(0607)" xfId="11940"/>
    <cellStyle name="평_Sheet1_1차 본협상자료(0830)_가평재활용선별장-4.9_민성조경-조합놀이대 28종(최종)_개요" xfId="11941"/>
    <cellStyle name="평_Sheet1_1차 본협상자료(0830)_가평재활용선별장-4.9_민성조경-조합놀이대 28종(최종)_복사본 보험료" xfId="11942"/>
    <cellStyle name="평_Sheet1_1차 본협상자료(0830)_가평재활용선별장-4.9_민성조경-조합놀이대 28종(최종)_복사본 보험료_8호선 역구내 및 차내광고(0607)" xfId="11943"/>
    <cellStyle name="평_Sheet1_1차 본협상자료(0830)_가평재활용선별장-4.9_민성조경-조합놀이대 28종(최종)_소프트웨어진흥원-스토리텔링 컨퍼런스-2" xfId="11944"/>
    <cellStyle name="평_Sheet1_1차 본협상자료(0830)_가평재활용선별장-4.9_민성조경-조합놀이대 28종(최종)_소프트웨어진흥원-스토리텔링 컨퍼런스-2_8호선 역구내 및 차내광고(0607)" xfId="11945"/>
    <cellStyle name="평_Sheet1_1차 본협상자료(0830)_가평재활용선별장-4.9_민성조경-조합놀이대 28종(최종)_일산구청-자유로청소" xfId="11946"/>
    <cellStyle name="평_Sheet1_1차 본협상자료(0830)_가평재활용선별장-4.9_민성조경-조합놀이대 28종(최종)_일산구청-자유로청소_8호선 역구내 및 차내광고(0607)" xfId="11947"/>
    <cellStyle name="평_Sheet1_1차 본협상자료(0830)_가평재활용선별장-4.9_민성조경-조합놀이대 28종(최종)_직종별노임" xfId="11948"/>
    <cellStyle name="평_Sheet1_1차 본협상자료(0830)_가평재활용선별장-4.9_민성조경-조합놀이대 28종(최종)_직종별노임_8호선 역구내 및 차내광고(0607)" xfId="11949"/>
    <cellStyle name="평_Sheet1_1차 본협상자료(0830)_가평재활용선별장-4.9_변경내역서(특고이설)산출" xfId="11950"/>
    <cellStyle name="평_Sheet1_1차 본협상자료(0830)_가평재활용선별장-4.9_변경내역서산출" xfId="11951"/>
    <cellStyle name="평_Sheet1_1차 본협상자료(0830)_가평재활용선별장-4.9_소프트웨어진흥원-스토리텔링 컨퍼런스(담당요청)" xfId="11952"/>
    <cellStyle name="평_Sheet1_1차 본협상자료(0830)_가평재활용선별장-4.9_소프트웨어진흥원-스토리텔링 컨퍼런스(담당요청)_3043 일산구청-노면청소차" xfId="11953"/>
    <cellStyle name="평_Sheet1_1차 본협상자료(0830)_가평재활용선별장-4.9_소프트웨어진흥원-스토리텔링 컨퍼런스(담당요청)_3043 일산구청-노면청소차_8호선 역구내 및 차내광고(0607)" xfId="11954"/>
    <cellStyle name="평_Sheet1_1차 본협상자료(0830)_가평재활용선별장-4.9_소프트웨어진흥원-스토리텔링 컨퍼런스(담당요청)_8호선 역구내 및 차내광고(0607)" xfId="11955"/>
    <cellStyle name="평_Sheet1_1차 본협상자료(0830)_가평재활용선별장-4.9_소프트웨어진흥원-스토리텔링 컨퍼런스(담당요청)_개요" xfId="11956"/>
    <cellStyle name="평_Sheet1_1차 본협상자료(0830)_가평재활용선별장-4.9_소프트웨어진흥원-스토리텔링 컨퍼런스(담당요청)_복사본 보험료" xfId="11957"/>
    <cellStyle name="평_Sheet1_1차 본협상자료(0830)_가평재활용선별장-4.9_소프트웨어진흥원-스토리텔링 컨퍼런스(담당요청)_복사본 보험료_8호선 역구내 및 차내광고(0607)" xfId="11958"/>
    <cellStyle name="평_Sheet1_1차 본협상자료(0830)_가평재활용선별장-4.9_소프트웨어진흥원-스토리텔링 컨퍼런스(담당요청)_소프트웨어진흥원-스토리텔링 컨퍼런스-2" xfId="11959"/>
    <cellStyle name="평_Sheet1_1차 본협상자료(0830)_가평재활용선별장-4.9_소프트웨어진흥원-스토리텔링 컨퍼런스(담당요청)_소프트웨어진흥원-스토리텔링 컨퍼런스-2_8호선 역구내 및 차내광고(0607)" xfId="11960"/>
    <cellStyle name="평_Sheet1_1차 본협상자료(0830)_가평재활용선별장-4.9_소프트웨어진흥원-스토리텔링 컨퍼런스(담당요청)_일산구청-자유로청소" xfId="11961"/>
    <cellStyle name="평_Sheet1_1차 본협상자료(0830)_가평재활용선별장-4.9_소프트웨어진흥원-스토리텔링 컨퍼런스(담당요청)_일산구청-자유로청소_8호선 역구내 및 차내광고(0607)" xfId="11962"/>
    <cellStyle name="평_Sheet1_1차 본협상자료(0830)_가평재활용선별장-4.9_소프트웨어진흥원-스토리텔링 컨퍼런스(담당요청)_직종별노임" xfId="11963"/>
    <cellStyle name="평_Sheet1_1차 본협상자료(0830)_가평재활용선별장-4.9_소프트웨어진흥원-스토리텔링 컨퍼런스(담당요청)_직종별노임_8호선 역구내 및 차내광고(0607)" xfId="11964"/>
    <cellStyle name="평_Sheet1_1차 본협상자료(0830)_가평재활용선별장-4.9_소프트웨어진흥원-스토리텔링 컨퍼런스-1차제출수정" xfId="11965"/>
    <cellStyle name="평_Sheet1_1차 본협상자료(0830)_가평재활용선별장-4.9_소프트웨어진흥원-스토리텔링 컨퍼런스-1차제출수정_3043 일산구청-노면청소차" xfId="11966"/>
    <cellStyle name="평_Sheet1_1차 본협상자료(0830)_가평재활용선별장-4.9_소프트웨어진흥원-스토리텔링 컨퍼런스-1차제출수정_3043 일산구청-노면청소차_8호선 역구내 및 차내광고(0607)" xfId="11967"/>
    <cellStyle name="평_Sheet1_1차 본협상자료(0830)_가평재활용선별장-4.9_소프트웨어진흥원-스토리텔링 컨퍼런스-1차제출수정_8호선 역구내 및 차내광고(0607)" xfId="11968"/>
    <cellStyle name="평_Sheet1_1차 본협상자료(0830)_가평재활용선별장-4.9_소프트웨어진흥원-스토리텔링 컨퍼런스-1차제출수정_개요" xfId="11969"/>
    <cellStyle name="평_Sheet1_1차 본협상자료(0830)_가평재활용선별장-4.9_소프트웨어진흥원-스토리텔링 컨퍼런스-1차제출수정_복사본 보험료" xfId="11970"/>
    <cellStyle name="평_Sheet1_1차 본협상자료(0830)_가평재활용선별장-4.9_소프트웨어진흥원-스토리텔링 컨퍼런스-1차제출수정_복사본 보험료_8호선 역구내 및 차내광고(0607)" xfId="11971"/>
    <cellStyle name="평_Sheet1_1차 본협상자료(0830)_가평재활용선별장-4.9_소프트웨어진흥원-스토리텔링 컨퍼런스-1차제출수정_소프트웨어진흥원-스토리텔링 컨퍼런스-2" xfId="11972"/>
    <cellStyle name="평_Sheet1_1차 본협상자료(0830)_가평재활용선별장-4.9_소프트웨어진흥원-스토리텔링 컨퍼런스-1차제출수정_소프트웨어진흥원-스토리텔링 컨퍼런스-2_8호선 역구내 및 차내광고(0607)" xfId="11973"/>
    <cellStyle name="평_Sheet1_1차 본협상자료(0830)_가평재활용선별장-4.9_소프트웨어진흥원-스토리텔링 컨퍼런스-1차제출수정_일산구청-자유로청소" xfId="11974"/>
    <cellStyle name="평_Sheet1_1차 본협상자료(0830)_가평재활용선별장-4.9_소프트웨어진흥원-스토리텔링 컨퍼런스-1차제출수정_일산구청-자유로청소_8호선 역구내 및 차내광고(0607)" xfId="11975"/>
    <cellStyle name="평_Sheet1_1차 본협상자료(0830)_가평재활용선별장-4.9_소프트웨어진흥원-스토리텔링 컨퍼런스-1차제출수정_직종별노임" xfId="11976"/>
    <cellStyle name="평_Sheet1_1차 본협상자료(0830)_가평재활용선별장-4.9_소프트웨어진흥원-스토리텔링 컨퍼런스-1차제출수정_직종별노임_8호선 역구내 및 차내광고(0607)" xfId="11977"/>
    <cellStyle name="평_Sheet1_1차 본협상자료(0830)_가평재활용선별장-4.9_제1장_제3장까지" xfId="11978"/>
    <cellStyle name="평_Sheet1_1차 본협상자료(0830)_계약내역서(제출용)" xfId="11992"/>
    <cellStyle name="평_Sheet1_1차 본협상자료(0830)_민성조경-조합놀이대 28종(최종)" xfId="11993"/>
    <cellStyle name="평_Sheet1_1차 본협상자료(0830)_민성조경-조합놀이대 28종(최종)_3043 일산구청-노면청소차" xfId="11994"/>
    <cellStyle name="평_Sheet1_1차 본협상자료(0830)_민성조경-조합놀이대 28종(최종)_3043 일산구청-노면청소차_8호선 역구내 및 차내광고(0607)" xfId="11995"/>
    <cellStyle name="평_Sheet1_1차 본협상자료(0830)_민성조경-조합놀이대 28종(최종)_8호선 역구내 및 차내광고(0607)" xfId="11996"/>
    <cellStyle name="평_Sheet1_1차 본협상자료(0830)_민성조경-조합놀이대 28종(최종)_개요" xfId="11997"/>
    <cellStyle name="평_Sheet1_1차 본협상자료(0830)_민성조경-조합놀이대 28종(최종)_복사본 보험료" xfId="11998"/>
    <cellStyle name="평_Sheet1_1차 본협상자료(0830)_민성조경-조합놀이대 28종(최종)_복사본 보험료_8호선 역구내 및 차내광고(0607)" xfId="11999"/>
    <cellStyle name="평_Sheet1_1차 본협상자료(0830)_민성조경-조합놀이대 28종(최종)_소프트웨어진흥원-스토리텔링 컨퍼런스-2" xfId="12000"/>
    <cellStyle name="평_Sheet1_1차 본협상자료(0830)_민성조경-조합놀이대 28종(최종)_소프트웨어진흥원-스토리텔링 컨퍼런스-2_8호선 역구내 및 차내광고(0607)" xfId="12001"/>
    <cellStyle name="평_Sheet1_1차 본협상자료(0830)_민성조경-조합놀이대 28종(최종)_일산구청-자유로청소" xfId="12002"/>
    <cellStyle name="평_Sheet1_1차 본협상자료(0830)_민성조경-조합놀이대 28종(최종)_일산구청-자유로청소_8호선 역구내 및 차내광고(0607)" xfId="12003"/>
    <cellStyle name="평_Sheet1_1차 본협상자료(0830)_민성조경-조합놀이대 28종(최종)_직종별노임" xfId="12004"/>
    <cellStyle name="평_Sheet1_1차 본협상자료(0830)_민성조경-조합놀이대 28종(최종)_직종별노임_8호선 역구내 및 차내광고(0607)" xfId="12005"/>
    <cellStyle name="평_Sheet1_1차 본협상자료(0830)_변경내역서(특고이설)산출" xfId="12006"/>
    <cellStyle name="평_Sheet1_1차 본협상자료(0830)_변경내역서산출" xfId="12007"/>
    <cellStyle name="평_Sheet1_1차 본협상자료(0830)_소프트웨어진흥원-스토리텔링 컨퍼런스(담당요청)" xfId="12008"/>
    <cellStyle name="평_Sheet1_1차 본협상자료(0830)_소프트웨어진흥원-스토리텔링 컨퍼런스(담당요청)_3043 일산구청-노면청소차" xfId="12009"/>
    <cellStyle name="평_Sheet1_1차 본협상자료(0830)_소프트웨어진흥원-스토리텔링 컨퍼런스(담당요청)_3043 일산구청-노면청소차_8호선 역구내 및 차내광고(0607)" xfId="12010"/>
    <cellStyle name="평_Sheet1_1차 본협상자료(0830)_소프트웨어진흥원-스토리텔링 컨퍼런스(담당요청)_8호선 역구내 및 차내광고(0607)" xfId="12011"/>
    <cellStyle name="평_Sheet1_1차 본협상자료(0830)_소프트웨어진흥원-스토리텔링 컨퍼런스(담당요청)_개요" xfId="12012"/>
    <cellStyle name="평_Sheet1_1차 본협상자료(0830)_소프트웨어진흥원-스토리텔링 컨퍼런스(담당요청)_복사본 보험료" xfId="12013"/>
    <cellStyle name="평_Sheet1_1차 본협상자료(0830)_소프트웨어진흥원-스토리텔링 컨퍼런스(담당요청)_복사본 보험료_8호선 역구내 및 차내광고(0607)" xfId="12014"/>
    <cellStyle name="평_Sheet1_1차 본협상자료(0830)_소프트웨어진흥원-스토리텔링 컨퍼런스(담당요청)_소프트웨어진흥원-스토리텔링 컨퍼런스-2" xfId="12015"/>
    <cellStyle name="평_Sheet1_1차 본협상자료(0830)_소프트웨어진흥원-스토리텔링 컨퍼런스(담당요청)_소프트웨어진흥원-스토리텔링 컨퍼런스-2_8호선 역구내 및 차내광고(0607)" xfId="12016"/>
    <cellStyle name="평_Sheet1_1차 본협상자료(0830)_소프트웨어진흥원-스토리텔링 컨퍼런스(담당요청)_일산구청-자유로청소" xfId="12017"/>
    <cellStyle name="평_Sheet1_1차 본협상자료(0830)_소프트웨어진흥원-스토리텔링 컨퍼런스(담당요청)_일산구청-자유로청소_8호선 역구내 및 차내광고(0607)" xfId="12018"/>
    <cellStyle name="평_Sheet1_1차 본협상자료(0830)_소프트웨어진흥원-스토리텔링 컨퍼런스(담당요청)_직종별노임" xfId="12019"/>
    <cellStyle name="평_Sheet1_1차 본협상자료(0830)_소프트웨어진흥원-스토리텔링 컨퍼런스(담당요청)_직종별노임_8호선 역구내 및 차내광고(0607)" xfId="12020"/>
    <cellStyle name="평_Sheet1_1차 본협상자료(0830)_소프트웨어진흥원-스토리텔링 컨퍼런스-1차제출수정" xfId="12021"/>
    <cellStyle name="평_Sheet1_1차 본협상자료(0830)_소프트웨어진흥원-스토리텔링 컨퍼런스-1차제출수정_3043 일산구청-노면청소차" xfId="12022"/>
    <cellStyle name="평_Sheet1_1차 본협상자료(0830)_소프트웨어진흥원-스토리텔링 컨퍼런스-1차제출수정_3043 일산구청-노면청소차_8호선 역구내 및 차내광고(0607)" xfId="12023"/>
    <cellStyle name="평_Sheet1_1차 본협상자료(0830)_소프트웨어진흥원-스토리텔링 컨퍼런스-1차제출수정_8호선 역구내 및 차내광고(0607)" xfId="12024"/>
    <cellStyle name="평_Sheet1_1차 본협상자료(0830)_소프트웨어진흥원-스토리텔링 컨퍼런스-1차제출수정_개요" xfId="12025"/>
    <cellStyle name="평_Sheet1_1차 본협상자료(0830)_소프트웨어진흥원-스토리텔링 컨퍼런스-1차제출수정_복사본 보험료" xfId="12026"/>
    <cellStyle name="평_Sheet1_1차 본협상자료(0830)_소프트웨어진흥원-스토리텔링 컨퍼런스-1차제출수정_복사본 보험료_8호선 역구내 및 차내광고(0607)" xfId="12027"/>
    <cellStyle name="평_Sheet1_1차 본협상자료(0830)_소프트웨어진흥원-스토리텔링 컨퍼런스-1차제출수정_소프트웨어진흥원-스토리텔링 컨퍼런스-2" xfId="12028"/>
    <cellStyle name="평_Sheet1_1차 본협상자료(0830)_소프트웨어진흥원-스토리텔링 컨퍼런스-1차제출수정_소프트웨어진흥원-스토리텔링 컨퍼런스-2_8호선 역구내 및 차내광고(0607)" xfId="12029"/>
    <cellStyle name="평_Sheet1_1차 본협상자료(0830)_소프트웨어진흥원-스토리텔링 컨퍼런스-1차제출수정_일산구청-자유로청소" xfId="12030"/>
    <cellStyle name="평_Sheet1_1차 본협상자료(0830)_소프트웨어진흥원-스토리텔링 컨퍼런스-1차제출수정_일산구청-자유로청소_8호선 역구내 및 차내광고(0607)" xfId="12031"/>
    <cellStyle name="평_Sheet1_1차 본협상자료(0830)_소프트웨어진흥원-스토리텔링 컨퍼런스-1차제출수정_직종별노임" xfId="12032"/>
    <cellStyle name="평_Sheet1_1차 본협상자료(0830)_소프트웨어진흥원-스토리텔링 컨퍼런스-1차제출수정_직종별노임_8호선 역구내 및 차내광고(0607)" xfId="12033"/>
    <cellStyle name="평_Sheet1_1차 본협상자료(0830)_제1장_제3장까지" xfId="12034"/>
    <cellStyle name="평_Sheet1_1함대 특고이설내역서" xfId="12048"/>
    <cellStyle name="평_Sheet1_8호선 역구내 및 차내광고(0607)" xfId="12049"/>
    <cellStyle name="평_Sheet1_Book1" xfId="12152"/>
    <cellStyle name="평_Sheet1_Book1_3043 일산구청-노면청소차" xfId="12153"/>
    <cellStyle name="평_Sheet1_Book1_3043 일산구청-노면청소차_8호선 역구내 및 차내광고(0607)" xfId="12154"/>
    <cellStyle name="평_Sheet1_Book1_8호선 역구내 및 차내광고(0607)" xfId="12155"/>
    <cellStyle name="평_Sheet1_Book1_개요" xfId="12156"/>
    <cellStyle name="평_Sheet1_Book1_복사본 보험료" xfId="12157"/>
    <cellStyle name="평_Sheet1_Book1_복사본 보험료_8호선 역구내 및 차내광고(0607)" xfId="12158"/>
    <cellStyle name="평_Sheet1_Book1_소프트웨어진흥원-스토리텔링 컨퍼런스-2" xfId="12159"/>
    <cellStyle name="평_Sheet1_Book1_소프트웨어진흥원-스토리텔링 컨퍼런스-2_8호선 역구내 및 차내광고(0607)" xfId="12160"/>
    <cellStyle name="평_Sheet1_Book1_일산구청-자유로청소" xfId="12161"/>
    <cellStyle name="평_Sheet1_Book1_일산구청-자유로청소_8호선 역구내 및 차내광고(0607)" xfId="12162"/>
    <cellStyle name="평_Sheet1_Book1_직종별노임" xfId="12163"/>
    <cellStyle name="평_Sheet1_Book1_직종별노임_8호선 역구내 및 차내광고(0607)" xfId="12164"/>
    <cellStyle name="평_Sheet1_가평재활용선별장-4.9" xfId="12050"/>
    <cellStyle name="평_Sheet1_가평재활용선별장-4.9_1함대 특고이설내역서" xfId="12051"/>
    <cellStyle name="평_Sheet1_가평재활용선별장-4.9_8호선 역구내 및 차내광고(0607)" xfId="12052"/>
    <cellStyle name="평_Sheet1_가평재활용선별장-4.9_Book1" xfId="12096"/>
    <cellStyle name="평_Sheet1_가평재활용선별장-4.9_Book1_3043 일산구청-노면청소차" xfId="12097"/>
    <cellStyle name="평_Sheet1_가평재활용선별장-4.9_Book1_3043 일산구청-노면청소차_8호선 역구내 및 차내광고(0607)" xfId="12098"/>
    <cellStyle name="평_Sheet1_가평재활용선별장-4.9_Book1_8호선 역구내 및 차내광고(0607)" xfId="12099"/>
    <cellStyle name="평_Sheet1_가평재활용선별장-4.9_Book1_개요" xfId="12100"/>
    <cellStyle name="평_Sheet1_가평재활용선별장-4.9_Book1_복사본 보험료" xfId="12101"/>
    <cellStyle name="평_Sheet1_가평재활용선별장-4.9_Book1_복사본 보험료_8호선 역구내 및 차내광고(0607)" xfId="12102"/>
    <cellStyle name="평_Sheet1_가평재활용선별장-4.9_Book1_소프트웨어진흥원-스토리텔링 컨퍼런스-2" xfId="12103"/>
    <cellStyle name="평_Sheet1_가평재활용선별장-4.9_Book1_소프트웨어진흥원-스토리텔링 컨퍼런스-2_8호선 역구내 및 차내광고(0607)" xfId="12104"/>
    <cellStyle name="평_Sheet1_가평재활용선별장-4.9_Book1_일산구청-자유로청소" xfId="12105"/>
    <cellStyle name="평_Sheet1_가평재활용선별장-4.9_Book1_일산구청-자유로청소_8호선 역구내 및 차내광고(0607)" xfId="12106"/>
    <cellStyle name="평_Sheet1_가평재활용선별장-4.9_Book1_직종별노임" xfId="12107"/>
    <cellStyle name="평_Sheet1_가평재활용선별장-4.9_Book1_직종별노임_8호선 역구내 및 차내광고(0607)" xfId="12108"/>
    <cellStyle name="평_Sheet1_가평재활용선별장-4.9_계약내역서(제출용)" xfId="12053"/>
    <cellStyle name="평_Sheet1_가평재활용선별장-4.9_민성조경-조합놀이대 28종(최종)" xfId="12054"/>
    <cellStyle name="평_Sheet1_가평재활용선별장-4.9_민성조경-조합놀이대 28종(최종)_3043 일산구청-노면청소차" xfId="12055"/>
    <cellStyle name="평_Sheet1_가평재활용선별장-4.9_민성조경-조합놀이대 28종(최종)_3043 일산구청-노면청소차_8호선 역구내 및 차내광고(0607)" xfId="12056"/>
    <cellStyle name="평_Sheet1_가평재활용선별장-4.9_민성조경-조합놀이대 28종(최종)_8호선 역구내 및 차내광고(0607)" xfId="12057"/>
    <cellStyle name="평_Sheet1_가평재활용선별장-4.9_민성조경-조합놀이대 28종(최종)_개요" xfId="12058"/>
    <cellStyle name="평_Sheet1_가평재활용선별장-4.9_민성조경-조합놀이대 28종(최종)_복사본 보험료" xfId="12059"/>
    <cellStyle name="평_Sheet1_가평재활용선별장-4.9_민성조경-조합놀이대 28종(최종)_복사본 보험료_8호선 역구내 및 차내광고(0607)" xfId="12060"/>
    <cellStyle name="평_Sheet1_가평재활용선별장-4.9_민성조경-조합놀이대 28종(최종)_소프트웨어진흥원-스토리텔링 컨퍼런스-2" xfId="12061"/>
    <cellStyle name="평_Sheet1_가평재활용선별장-4.9_민성조경-조합놀이대 28종(최종)_소프트웨어진흥원-스토리텔링 컨퍼런스-2_8호선 역구내 및 차내광고(0607)" xfId="12062"/>
    <cellStyle name="평_Sheet1_가평재활용선별장-4.9_민성조경-조합놀이대 28종(최종)_일산구청-자유로청소" xfId="12063"/>
    <cellStyle name="평_Sheet1_가평재활용선별장-4.9_민성조경-조합놀이대 28종(최종)_일산구청-자유로청소_8호선 역구내 및 차내광고(0607)" xfId="12064"/>
    <cellStyle name="평_Sheet1_가평재활용선별장-4.9_민성조경-조합놀이대 28종(최종)_직종별노임" xfId="12065"/>
    <cellStyle name="평_Sheet1_가평재활용선별장-4.9_민성조경-조합놀이대 28종(최종)_직종별노임_8호선 역구내 및 차내광고(0607)" xfId="12066"/>
    <cellStyle name="평_Sheet1_가평재활용선별장-4.9_변경내역서(특고이설)산출" xfId="12067"/>
    <cellStyle name="평_Sheet1_가평재활용선별장-4.9_변경내역서산출" xfId="12068"/>
    <cellStyle name="평_Sheet1_가평재활용선별장-4.9_소프트웨어진흥원-스토리텔링 컨퍼런스(담당요청)" xfId="12069"/>
    <cellStyle name="평_Sheet1_가평재활용선별장-4.9_소프트웨어진흥원-스토리텔링 컨퍼런스(담당요청)_3043 일산구청-노면청소차" xfId="12070"/>
    <cellStyle name="평_Sheet1_가평재활용선별장-4.9_소프트웨어진흥원-스토리텔링 컨퍼런스(담당요청)_3043 일산구청-노면청소차_8호선 역구내 및 차내광고(0607)" xfId="12071"/>
    <cellStyle name="평_Sheet1_가평재활용선별장-4.9_소프트웨어진흥원-스토리텔링 컨퍼런스(담당요청)_8호선 역구내 및 차내광고(0607)" xfId="12072"/>
    <cellStyle name="평_Sheet1_가평재활용선별장-4.9_소프트웨어진흥원-스토리텔링 컨퍼런스(담당요청)_개요" xfId="12073"/>
    <cellStyle name="평_Sheet1_가평재활용선별장-4.9_소프트웨어진흥원-스토리텔링 컨퍼런스(담당요청)_복사본 보험료" xfId="12074"/>
    <cellStyle name="평_Sheet1_가평재활용선별장-4.9_소프트웨어진흥원-스토리텔링 컨퍼런스(담당요청)_복사본 보험료_8호선 역구내 및 차내광고(0607)" xfId="12075"/>
    <cellStyle name="평_Sheet1_가평재활용선별장-4.9_소프트웨어진흥원-스토리텔링 컨퍼런스(담당요청)_소프트웨어진흥원-스토리텔링 컨퍼런스-2" xfId="12076"/>
    <cellStyle name="평_Sheet1_가평재활용선별장-4.9_소프트웨어진흥원-스토리텔링 컨퍼런스(담당요청)_소프트웨어진흥원-스토리텔링 컨퍼런스-2_8호선 역구내 및 차내광고(0607)" xfId="12077"/>
    <cellStyle name="평_Sheet1_가평재활용선별장-4.9_소프트웨어진흥원-스토리텔링 컨퍼런스(담당요청)_일산구청-자유로청소" xfId="12078"/>
    <cellStyle name="평_Sheet1_가평재활용선별장-4.9_소프트웨어진흥원-스토리텔링 컨퍼런스(담당요청)_일산구청-자유로청소_8호선 역구내 및 차내광고(0607)" xfId="12079"/>
    <cellStyle name="평_Sheet1_가평재활용선별장-4.9_소프트웨어진흥원-스토리텔링 컨퍼런스(담당요청)_직종별노임" xfId="12080"/>
    <cellStyle name="평_Sheet1_가평재활용선별장-4.9_소프트웨어진흥원-스토리텔링 컨퍼런스(담당요청)_직종별노임_8호선 역구내 및 차내광고(0607)" xfId="12081"/>
    <cellStyle name="평_Sheet1_가평재활용선별장-4.9_소프트웨어진흥원-스토리텔링 컨퍼런스-1차제출수정" xfId="12082"/>
    <cellStyle name="평_Sheet1_가평재활용선별장-4.9_소프트웨어진흥원-스토리텔링 컨퍼런스-1차제출수정_3043 일산구청-노면청소차" xfId="12083"/>
    <cellStyle name="평_Sheet1_가평재활용선별장-4.9_소프트웨어진흥원-스토리텔링 컨퍼런스-1차제출수정_3043 일산구청-노면청소차_8호선 역구내 및 차내광고(0607)" xfId="12084"/>
    <cellStyle name="평_Sheet1_가평재활용선별장-4.9_소프트웨어진흥원-스토리텔링 컨퍼런스-1차제출수정_8호선 역구내 및 차내광고(0607)" xfId="12085"/>
    <cellStyle name="평_Sheet1_가평재활용선별장-4.9_소프트웨어진흥원-스토리텔링 컨퍼런스-1차제출수정_개요" xfId="12086"/>
    <cellStyle name="평_Sheet1_가평재활용선별장-4.9_소프트웨어진흥원-스토리텔링 컨퍼런스-1차제출수정_복사본 보험료" xfId="12087"/>
    <cellStyle name="평_Sheet1_가평재활용선별장-4.9_소프트웨어진흥원-스토리텔링 컨퍼런스-1차제출수정_복사본 보험료_8호선 역구내 및 차내광고(0607)" xfId="12088"/>
    <cellStyle name="평_Sheet1_가평재활용선별장-4.9_소프트웨어진흥원-스토리텔링 컨퍼런스-1차제출수정_소프트웨어진흥원-스토리텔링 컨퍼런스-2" xfId="12089"/>
    <cellStyle name="평_Sheet1_가평재활용선별장-4.9_소프트웨어진흥원-스토리텔링 컨퍼런스-1차제출수정_소프트웨어진흥원-스토리텔링 컨퍼런스-2_8호선 역구내 및 차내광고(0607)" xfId="12090"/>
    <cellStyle name="평_Sheet1_가평재활용선별장-4.9_소프트웨어진흥원-스토리텔링 컨퍼런스-1차제출수정_일산구청-자유로청소" xfId="12091"/>
    <cellStyle name="평_Sheet1_가평재활용선별장-4.9_소프트웨어진흥원-스토리텔링 컨퍼런스-1차제출수정_일산구청-자유로청소_8호선 역구내 및 차내광고(0607)" xfId="12092"/>
    <cellStyle name="평_Sheet1_가평재활용선별장-4.9_소프트웨어진흥원-스토리텔링 컨퍼런스-1차제출수정_직종별노임" xfId="12093"/>
    <cellStyle name="평_Sheet1_가평재활용선별장-4.9_소프트웨어진흥원-스토리텔링 컨퍼런스-1차제출수정_직종별노임_8호선 역구내 및 차내광고(0607)" xfId="12094"/>
    <cellStyle name="평_Sheet1_가평재활용선별장-4.9_제1장_제3장까지" xfId="12095"/>
    <cellStyle name="평_Sheet1_계약내역서(제출용)" xfId="12109"/>
    <cellStyle name="평_Sheet1_민성조경-조합놀이대 28종(최종)" xfId="12110"/>
    <cellStyle name="평_Sheet1_민성조경-조합놀이대 28종(최종)_3043 일산구청-노면청소차" xfId="12111"/>
    <cellStyle name="평_Sheet1_민성조경-조합놀이대 28종(최종)_3043 일산구청-노면청소차_8호선 역구내 및 차내광고(0607)" xfId="12112"/>
    <cellStyle name="평_Sheet1_민성조경-조합놀이대 28종(최종)_8호선 역구내 및 차내광고(0607)" xfId="12113"/>
    <cellStyle name="평_Sheet1_민성조경-조합놀이대 28종(최종)_개요" xfId="12114"/>
    <cellStyle name="평_Sheet1_민성조경-조합놀이대 28종(최종)_복사본 보험료" xfId="12115"/>
    <cellStyle name="평_Sheet1_민성조경-조합놀이대 28종(최종)_복사본 보험료_8호선 역구내 및 차내광고(0607)" xfId="12116"/>
    <cellStyle name="평_Sheet1_민성조경-조합놀이대 28종(최종)_소프트웨어진흥원-스토리텔링 컨퍼런스-2" xfId="12117"/>
    <cellStyle name="평_Sheet1_민성조경-조합놀이대 28종(최종)_소프트웨어진흥원-스토리텔링 컨퍼런스-2_8호선 역구내 및 차내광고(0607)" xfId="12118"/>
    <cellStyle name="평_Sheet1_민성조경-조합놀이대 28종(최종)_일산구청-자유로청소" xfId="12119"/>
    <cellStyle name="평_Sheet1_민성조경-조합놀이대 28종(최종)_일산구청-자유로청소_8호선 역구내 및 차내광고(0607)" xfId="12120"/>
    <cellStyle name="평_Sheet1_민성조경-조합놀이대 28종(최종)_직종별노임" xfId="12121"/>
    <cellStyle name="평_Sheet1_민성조경-조합놀이대 28종(최종)_직종별노임_8호선 역구내 및 차내광고(0607)" xfId="12122"/>
    <cellStyle name="평_Sheet1_변경내역서(특고이설)산출" xfId="12123"/>
    <cellStyle name="평_Sheet1_변경내역서산출" xfId="12124"/>
    <cellStyle name="평_Sheet1_소프트웨어진흥원-스토리텔링 컨퍼런스(담당요청)" xfId="12125"/>
    <cellStyle name="평_Sheet1_소프트웨어진흥원-스토리텔링 컨퍼런스(담당요청)_3043 일산구청-노면청소차" xfId="12126"/>
    <cellStyle name="평_Sheet1_소프트웨어진흥원-스토리텔링 컨퍼런스(담당요청)_3043 일산구청-노면청소차_8호선 역구내 및 차내광고(0607)" xfId="12127"/>
    <cellStyle name="평_Sheet1_소프트웨어진흥원-스토리텔링 컨퍼런스(담당요청)_8호선 역구내 및 차내광고(0607)" xfId="12128"/>
    <cellStyle name="평_Sheet1_소프트웨어진흥원-스토리텔링 컨퍼런스(담당요청)_개요" xfId="12129"/>
    <cellStyle name="평_Sheet1_소프트웨어진흥원-스토리텔링 컨퍼런스(담당요청)_복사본 보험료" xfId="12130"/>
    <cellStyle name="평_Sheet1_소프트웨어진흥원-스토리텔링 컨퍼런스(담당요청)_복사본 보험료_8호선 역구내 및 차내광고(0607)" xfId="12131"/>
    <cellStyle name="평_Sheet1_소프트웨어진흥원-스토리텔링 컨퍼런스(담당요청)_소프트웨어진흥원-스토리텔링 컨퍼런스-2" xfId="12132"/>
    <cellStyle name="평_Sheet1_소프트웨어진흥원-스토리텔링 컨퍼런스(담당요청)_소프트웨어진흥원-스토리텔링 컨퍼런스-2_8호선 역구내 및 차내광고(0607)" xfId="12133"/>
    <cellStyle name="평_Sheet1_소프트웨어진흥원-스토리텔링 컨퍼런스(담당요청)_일산구청-자유로청소" xfId="12134"/>
    <cellStyle name="평_Sheet1_소프트웨어진흥원-스토리텔링 컨퍼런스(담당요청)_일산구청-자유로청소_8호선 역구내 및 차내광고(0607)" xfId="12135"/>
    <cellStyle name="평_Sheet1_소프트웨어진흥원-스토리텔링 컨퍼런스(담당요청)_직종별노임" xfId="12136"/>
    <cellStyle name="평_Sheet1_소프트웨어진흥원-스토리텔링 컨퍼런스(담당요청)_직종별노임_8호선 역구내 및 차내광고(0607)" xfId="12137"/>
    <cellStyle name="평_Sheet1_소프트웨어진흥원-스토리텔링 컨퍼런스-1차제출수정" xfId="12138"/>
    <cellStyle name="평_Sheet1_소프트웨어진흥원-스토리텔링 컨퍼런스-1차제출수정_3043 일산구청-노면청소차" xfId="12139"/>
    <cellStyle name="평_Sheet1_소프트웨어진흥원-스토리텔링 컨퍼런스-1차제출수정_3043 일산구청-노면청소차_8호선 역구내 및 차내광고(0607)" xfId="12140"/>
    <cellStyle name="평_Sheet1_소프트웨어진흥원-스토리텔링 컨퍼런스-1차제출수정_8호선 역구내 및 차내광고(0607)" xfId="12141"/>
    <cellStyle name="평_Sheet1_소프트웨어진흥원-스토리텔링 컨퍼런스-1차제출수정_개요" xfId="12142"/>
    <cellStyle name="평_Sheet1_소프트웨어진흥원-스토리텔링 컨퍼런스-1차제출수정_복사본 보험료" xfId="12143"/>
    <cellStyle name="평_Sheet1_소프트웨어진흥원-스토리텔링 컨퍼런스-1차제출수정_복사본 보험료_8호선 역구내 및 차내광고(0607)" xfId="12144"/>
    <cellStyle name="평_Sheet1_소프트웨어진흥원-스토리텔링 컨퍼런스-1차제출수정_소프트웨어진흥원-스토리텔링 컨퍼런스-2" xfId="12145"/>
    <cellStyle name="평_Sheet1_소프트웨어진흥원-스토리텔링 컨퍼런스-1차제출수정_소프트웨어진흥원-스토리텔링 컨퍼런스-2_8호선 역구내 및 차내광고(0607)" xfId="12146"/>
    <cellStyle name="평_Sheet1_소프트웨어진흥원-스토리텔링 컨퍼런스-1차제출수정_일산구청-자유로청소" xfId="12147"/>
    <cellStyle name="평_Sheet1_소프트웨어진흥원-스토리텔링 컨퍼런스-1차제출수정_일산구청-자유로청소_8호선 역구내 및 차내광고(0607)" xfId="12148"/>
    <cellStyle name="평_Sheet1_소프트웨어진흥원-스토리텔링 컨퍼런스-1차제출수정_직종별노임" xfId="12149"/>
    <cellStyle name="평_Sheet1_소프트웨어진흥원-스토리텔링 컨퍼런스-1차제출수정_직종별노임_8호선 역구내 및 차내광고(0607)" xfId="12150"/>
    <cellStyle name="평_Sheet1_제1장_제3장까지" xfId="12151"/>
    <cellStyle name="평_가평재활용선별장-4.9" xfId="11342"/>
    <cellStyle name="평_가평재활용선별장-4.9_1함대 특고이설내역서" xfId="11343"/>
    <cellStyle name="평_가평재활용선별장-4.9_8호선 역구내 및 차내광고(0607)" xfId="11344"/>
    <cellStyle name="평_가평재활용선별장-4.9_Book1" xfId="11388"/>
    <cellStyle name="평_가평재활용선별장-4.9_Book1_3043 일산구청-노면청소차" xfId="11389"/>
    <cellStyle name="평_가평재활용선별장-4.9_Book1_3043 일산구청-노면청소차_8호선 역구내 및 차내광고(0607)" xfId="11390"/>
    <cellStyle name="평_가평재활용선별장-4.9_Book1_8호선 역구내 및 차내광고(0607)" xfId="11391"/>
    <cellStyle name="평_가평재활용선별장-4.9_Book1_개요" xfId="11392"/>
    <cellStyle name="평_가평재활용선별장-4.9_Book1_복사본 보험료" xfId="11393"/>
    <cellStyle name="평_가평재활용선별장-4.9_Book1_복사본 보험료_8호선 역구내 및 차내광고(0607)" xfId="11394"/>
    <cellStyle name="평_가평재활용선별장-4.9_Book1_소프트웨어진흥원-스토리텔링 컨퍼런스-2" xfId="11395"/>
    <cellStyle name="평_가평재활용선별장-4.9_Book1_소프트웨어진흥원-스토리텔링 컨퍼런스-2_8호선 역구내 및 차내광고(0607)" xfId="11396"/>
    <cellStyle name="평_가평재활용선별장-4.9_Book1_일산구청-자유로청소" xfId="11397"/>
    <cellStyle name="평_가평재활용선별장-4.9_Book1_일산구청-자유로청소_8호선 역구내 및 차내광고(0607)" xfId="11398"/>
    <cellStyle name="평_가평재활용선별장-4.9_Book1_직종별노임" xfId="11399"/>
    <cellStyle name="평_가평재활용선별장-4.9_Book1_직종별노임_8호선 역구내 및 차내광고(0607)" xfId="11400"/>
    <cellStyle name="평_가평재활용선별장-4.9_계약내역서(제출용)" xfId="11345"/>
    <cellStyle name="평_가평재활용선별장-4.9_민성조경-조합놀이대 28종(최종)" xfId="11346"/>
    <cellStyle name="평_가평재활용선별장-4.9_민성조경-조합놀이대 28종(최종)_3043 일산구청-노면청소차" xfId="11347"/>
    <cellStyle name="평_가평재활용선별장-4.9_민성조경-조합놀이대 28종(최종)_3043 일산구청-노면청소차_8호선 역구내 및 차내광고(0607)" xfId="11348"/>
    <cellStyle name="평_가평재활용선별장-4.9_민성조경-조합놀이대 28종(최종)_8호선 역구내 및 차내광고(0607)" xfId="11349"/>
    <cellStyle name="평_가평재활용선별장-4.9_민성조경-조합놀이대 28종(최종)_개요" xfId="11350"/>
    <cellStyle name="평_가평재활용선별장-4.9_민성조경-조합놀이대 28종(최종)_복사본 보험료" xfId="11351"/>
    <cellStyle name="평_가평재활용선별장-4.9_민성조경-조합놀이대 28종(최종)_복사본 보험료_8호선 역구내 및 차내광고(0607)" xfId="11352"/>
    <cellStyle name="평_가평재활용선별장-4.9_민성조경-조합놀이대 28종(최종)_소프트웨어진흥원-스토리텔링 컨퍼런스-2" xfId="11353"/>
    <cellStyle name="평_가평재활용선별장-4.9_민성조경-조합놀이대 28종(최종)_소프트웨어진흥원-스토리텔링 컨퍼런스-2_8호선 역구내 및 차내광고(0607)" xfId="11354"/>
    <cellStyle name="평_가평재활용선별장-4.9_민성조경-조합놀이대 28종(최종)_일산구청-자유로청소" xfId="11355"/>
    <cellStyle name="평_가평재활용선별장-4.9_민성조경-조합놀이대 28종(최종)_일산구청-자유로청소_8호선 역구내 및 차내광고(0607)" xfId="11356"/>
    <cellStyle name="평_가평재활용선별장-4.9_민성조경-조합놀이대 28종(최종)_직종별노임" xfId="11357"/>
    <cellStyle name="평_가평재활용선별장-4.9_민성조경-조합놀이대 28종(최종)_직종별노임_8호선 역구내 및 차내광고(0607)" xfId="11358"/>
    <cellStyle name="평_가평재활용선별장-4.9_변경내역서(특고이설)산출" xfId="11359"/>
    <cellStyle name="평_가평재활용선별장-4.9_변경내역서산출" xfId="11360"/>
    <cellStyle name="평_가평재활용선별장-4.9_소프트웨어진흥원-스토리텔링 컨퍼런스(담당요청)" xfId="11361"/>
    <cellStyle name="평_가평재활용선별장-4.9_소프트웨어진흥원-스토리텔링 컨퍼런스(담당요청)_3043 일산구청-노면청소차" xfId="11362"/>
    <cellStyle name="평_가평재활용선별장-4.9_소프트웨어진흥원-스토리텔링 컨퍼런스(담당요청)_3043 일산구청-노면청소차_8호선 역구내 및 차내광고(0607)" xfId="11363"/>
    <cellStyle name="평_가평재활용선별장-4.9_소프트웨어진흥원-스토리텔링 컨퍼런스(담당요청)_8호선 역구내 및 차내광고(0607)" xfId="11364"/>
    <cellStyle name="평_가평재활용선별장-4.9_소프트웨어진흥원-스토리텔링 컨퍼런스(담당요청)_개요" xfId="11365"/>
    <cellStyle name="평_가평재활용선별장-4.9_소프트웨어진흥원-스토리텔링 컨퍼런스(담당요청)_복사본 보험료" xfId="11366"/>
    <cellStyle name="평_가평재활용선별장-4.9_소프트웨어진흥원-스토리텔링 컨퍼런스(담당요청)_복사본 보험료_8호선 역구내 및 차내광고(0607)" xfId="11367"/>
    <cellStyle name="평_가평재활용선별장-4.9_소프트웨어진흥원-스토리텔링 컨퍼런스(담당요청)_소프트웨어진흥원-스토리텔링 컨퍼런스-2" xfId="11368"/>
    <cellStyle name="평_가평재활용선별장-4.9_소프트웨어진흥원-스토리텔링 컨퍼런스(담당요청)_소프트웨어진흥원-스토리텔링 컨퍼런스-2_8호선 역구내 및 차내광고(0607)" xfId="11369"/>
    <cellStyle name="평_가평재활용선별장-4.9_소프트웨어진흥원-스토리텔링 컨퍼런스(담당요청)_일산구청-자유로청소" xfId="11370"/>
    <cellStyle name="평_가평재활용선별장-4.9_소프트웨어진흥원-스토리텔링 컨퍼런스(담당요청)_일산구청-자유로청소_8호선 역구내 및 차내광고(0607)" xfId="11371"/>
    <cellStyle name="평_가평재활용선별장-4.9_소프트웨어진흥원-스토리텔링 컨퍼런스(담당요청)_직종별노임" xfId="11372"/>
    <cellStyle name="평_가평재활용선별장-4.9_소프트웨어진흥원-스토리텔링 컨퍼런스(담당요청)_직종별노임_8호선 역구내 및 차내광고(0607)" xfId="11373"/>
    <cellStyle name="평_가평재활용선별장-4.9_소프트웨어진흥원-스토리텔링 컨퍼런스-1차제출수정" xfId="11374"/>
    <cellStyle name="평_가평재활용선별장-4.9_소프트웨어진흥원-스토리텔링 컨퍼런스-1차제출수정_3043 일산구청-노면청소차" xfId="11375"/>
    <cellStyle name="평_가평재활용선별장-4.9_소프트웨어진흥원-스토리텔링 컨퍼런스-1차제출수정_3043 일산구청-노면청소차_8호선 역구내 및 차내광고(0607)" xfId="11376"/>
    <cellStyle name="평_가평재활용선별장-4.9_소프트웨어진흥원-스토리텔링 컨퍼런스-1차제출수정_8호선 역구내 및 차내광고(0607)" xfId="11377"/>
    <cellStyle name="평_가평재활용선별장-4.9_소프트웨어진흥원-스토리텔링 컨퍼런스-1차제출수정_개요" xfId="11378"/>
    <cellStyle name="평_가평재활용선별장-4.9_소프트웨어진흥원-스토리텔링 컨퍼런스-1차제출수정_복사본 보험료" xfId="11379"/>
    <cellStyle name="평_가평재활용선별장-4.9_소프트웨어진흥원-스토리텔링 컨퍼런스-1차제출수정_복사본 보험료_8호선 역구내 및 차내광고(0607)" xfId="11380"/>
    <cellStyle name="평_가평재활용선별장-4.9_소프트웨어진흥원-스토리텔링 컨퍼런스-1차제출수정_소프트웨어진흥원-스토리텔링 컨퍼런스-2" xfId="11381"/>
    <cellStyle name="평_가평재활용선별장-4.9_소프트웨어진흥원-스토리텔링 컨퍼런스-1차제출수정_소프트웨어진흥원-스토리텔링 컨퍼런스-2_8호선 역구내 및 차내광고(0607)" xfId="11382"/>
    <cellStyle name="평_가평재활용선별장-4.9_소프트웨어진흥원-스토리텔링 컨퍼런스-1차제출수정_일산구청-자유로청소" xfId="11383"/>
    <cellStyle name="평_가평재활용선별장-4.9_소프트웨어진흥원-스토리텔링 컨퍼런스-1차제출수정_일산구청-자유로청소_8호선 역구내 및 차내광고(0607)" xfId="11384"/>
    <cellStyle name="평_가평재활용선별장-4.9_소프트웨어진흥원-스토리텔링 컨퍼런스-1차제출수정_직종별노임" xfId="11385"/>
    <cellStyle name="평_가평재활용선별장-4.9_소프트웨어진흥원-스토리텔링 컨퍼런스-1차제출수정_직종별노임_8호선 역구내 및 차내광고(0607)" xfId="11386"/>
    <cellStyle name="평_가평재활용선별장-4.9_제1장_제3장까지" xfId="11387"/>
    <cellStyle name="평_계약내역서(제출용)" xfId="11401"/>
    <cellStyle name="평_민성조경-조합놀이대 28종(최종)" xfId="11402"/>
    <cellStyle name="평_민성조경-조합놀이대 28종(최종)_3043 일산구청-노면청소차" xfId="11403"/>
    <cellStyle name="평_민성조경-조합놀이대 28종(최종)_3043 일산구청-노면청소차_8호선 역구내 및 차내광고(0607)" xfId="11404"/>
    <cellStyle name="평_민성조경-조합놀이대 28종(최종)_8호선 역구내 및 차내광고(0607)" xfId="11405"/>
    <cellStyle name="평_민성조경-조합놀이대 28종(최종)_개요" xfId="11406"/>
    <cellStyle name="평_민성조경-조합놀이대 28종(최종)_복사본 보험료" xfId="11407"/>
    <cellStyle name="평_민성조경-조합놀이대 28종(최종)_복사본 보험료_8호선 역구내 및 차내광고(0607)" xfId="11408"/>
    <cellStyle name="평_민성조경-조합놀이대 28종(최종)_소프트웨어진흥원-스토리텔링 컨퍼런스-2" xfId="11409"/>
    <cellStyle name="평_민성조경-조합놀이대 28종(최종)_소프트웨어진흥원-스토리텔링 컨퍼런스-2_8호선 역구내 및 차내광고(0607)" xfId="11410"/>
    <cellStyle name="평_민성조경-조합놀이대 28종(최종)_일산구청-자유로청소" xfId="11411"/>
    <cellStyle name="평_민성조경-조합놀이대 28종(최종)_일산구청-자유로청소_8호선 역구내 및 차내광고(0607)" xfId="11412"/>
    <cellStyle name="평_민성조경-조합놀이대 28종(최종)_직종별노임" xfId="11413"/>
    <cellStyle name="평_민성조경-조합놀이대 28종(최종)_직종별노임_8호선 역구내 및 차내광고(0607)" xfId="11414"/>
    <cellStyle name="평_변경내역서(특고이설)산출" xfId="11415"/>
    <cellStyle name="평_변경내역서산출" xfId="11416"/>
    <cellStyle name="평_붙임6" xfId="11417"/>
    <cellStyle name="평_붙임6_1차 본협상자료(0830)" xfId="11418"/>
    <cellStyle name="평_붙임6_1차 본협상자료(0830)_1함대 특고이설내역서" xfId="11419"/>
    <cellStyle name="평_붙임6_1차 본협상자료(0830)_8호선 역구내 및 차내광고(0607)" xfId="11420"/>
    <cellStyle name="평_붙임6_1차 본협상자료(0830)_Book1" xfId="11523"/>
    <cellStyle name="평_붙임6_1차 본협상자료(0830)_Book1_3043 일산구청-노면청소차" xfId="11524"/>
    <cellStyle name="평_붙임6_1차 본협상자료(0830)_Book1_3043 일산구청-노면청소차_8호선 역구내 및 차내광고(0607)" xfId="11525"/>
    <cellStyle name="평_붙임6_1차 본협상자료(0830)_Book1_8호선 역구내 및 차내광고(0607)" xfId="11526"/>
    <cellStyle name="평_붙임6_1차 본협상자료(0830)_Book1_개요" xfId="11527"/>
    <cellStyle name="평_붙임6_1차 본협상자료(0830)_Book1_복사본 보험료" xfId="11528"/>
    <cellStyle name="평_붙임6_1차 본협상자료(0830)_Book1_복사본 보험료_8호선 역구내 및 차내광고(0607)" xfId="11529"/>
    <cellStyle name="평_붙임6_1차 본협상자료(0830)_Book1_소프트웨어진흥원-스토리텔링 컨퍼런스-2" xfId="11530"/>
    <cellStyle name="평_붙임6_1차 본협상자료(0830)_Book1_소프트웨어진흥원-스토리텔링 컨퍼런스-2_8호선 역구내 및 차내광고(0607)" xfId="11531"/>
    <cellStyle name="평_붙임6_1차 본협상자료(0830)_Book1_일산구청-자유로청소" xfId="11532"/>
    <cellStyle name="평_붙임6_1차 본협상자료(0830)_Book1_일산구청-자유로청소_8호선 역구내 및 차내광고(0607)" xfId="11533"/>
    <cellStyle name="평_붙임6_1차 본협상자료(0830)_Book1_직종별노임" xfId="11534"/>
    <cellStyle name="평_붙임6_1차 본협상자료(0830)_Book1_직종별노임_8호선 역구내 및 차내광고(0607)" xfId="11535"/>
    <cellStyle name="평_붙임6_1차 본협상자료(0830)_가평재활용선별장-4.9" xfId="11421"/>
    <cellStyle name="평_붙임6_1차 본협상자료(0830)_가평재활용선별장-4.9_1함대 특고이설내역서" xfId="11422"/>
    <cellStyle name="평_붙임6_1차 본협상자료(0830)_가평재활용선별장-4.9_8호선 역구내 및 차내광고(0607)" xfId="11423"/>
    <cellStyle name="평_붙임6_1차 본협상자료(0830)_가평재활용선별장-4.9_Book1" xfId="11467"/>
    <cellStyle name="평_붙임6_1차 본협상자료(0830)_가평재활용선별장-4.9_Book1_3043 일산구청-노면청소차" xfId="11468"/>
    <cellStyle name="평_붙임6_1차 본협상자료(0830)_가평재활용선별장-4.9_Book1_3043 일산구청-노면청소차_8호선 역구내 및 차내광고(0607)" xfId="11469"/>
    <cellStyle name="평_붙임6_1차 본협상자료(0830)_가평재활용선별장-4.9_Book1_8호선 역구내 및 차내광고(0607)" xfId="11470"/>
    <cellStyle name="평_붙임6_1차 본협상자료(0830)_가평재활용선별장-4.9_Book1_개요" xfId="11471"/>
    <cellStyle name="평_붙임6_1차 본협상자료(0830)_가평재활용선별장-4.9_Book1_복사본 보험료" xfId="11472"/>
    <cellStyle name="평_붙임6_1차 본협상자료(0830)_가평재활용선별장-4.9_Book1_복사본 보험료_8호선 역구내 및 차내광고(0607)" xfId="11473"/>
    <cellStyle name="평_붙임6_1차 본협상자료(0830)_가평재활용선별장-4.9_Book1_소프트웨어진흥원-스토리텔링 컨퍼런스-2" xfId="11474"/>
    <cellStyle name="평_붙임6_1차 본협상자료(0830)_가평재활용선별장-4.9_Book1_소프트웨어진흥원-스토리텔링 컨퍼런스-2_8호선 역구내 및 차내광고(0607)" xfId="11475"/>
    <cellStyle name="평_붙임6_1차 본협상자료(0830)_가평재활용선별장-4.9_Book1_일산구청-자유로청소" xfId="11476"/>
    <cellStyle name="평_붙임6_1차 본협상자료(0830)_가평재활용선별장-4.9_Book1_일산구청-자유로청소_8호선 역구내 및 차내광고(0607)" xfId="11477"/>
    <cellStyle name="평_붙임6_1차 본협상자료(0830)_가평재활용선별장-4.9_Book1_직종별노임" xfId="11478"/>
    <cellStyle name="평_붙임6_1차 본협상자료(0830)_가평재활용선별장-4.9_Book1_직종별노임_8호선 역구내 및 차내광고(0607)" xfId="11479"/>
    <cellStyle name="평_붙임6_1차 본협상자료(0830)_가평재활용선별장-4.9_계약내역서(제출용)" xfId="11424"/>
    <cellStyle name="평_붙임6_1차 본협상자료(0830)_가평재활용선별장-4.9_민성조경-조합놀이대 28종(최종)" xfId="11425"/>
    <cellStyle name="평_붙임6_1차 본협상자료(0830)_가평재활용선별장-4.9_민성조경-조합놀이대 28종(최종)_3043 일산구청-노면청소차" xfId="11426"/>
    <cellStyle name="평_붙임6_1차 본협상자료(0830)_가평재활용선별장-4.9_민성조경-조합놀이대 28종(최종)_3043 일산구청-노면청소차_8호선 역구내 및 차내광고(0607)" xfId="11427"/>
    <cellStyle name="평_붙임6_1차 본협상자료(0830)_가평재활용선별장-4.9_민성조경-조합놀이대 28종(최종)_8호선 역구내 및 차내광고(0607)" xfId="11428"/>
    <cellStyle name="평_붙임6_1차 본협상자료(0830)_가평재활용선별장-4.9_민성조경-조합놀이대 28종(최종)_개요" xfId="11429"/>
    <cellStyle name="평_붙임6_1차 본협상자료(0830)_가평재활용선별장-4.9_민성조경-조합놀이대 28종(최종)_복사본 보험료" xfId="11430"/>
    <cellStyle name="평_붙임6_1차 본협상자료(0830)_가평재활용선별장-4.9_민성조경-조합놀이대 28종(최종)_복사본 보험료_8호선 역구내 및 차내광고(0607)" xfId="11431"/>
    <cellStyle name="평_붙임6_1차 본협상자료(0830)_가평재활용선별장-4.9_민성조경-조합놀이대 28종(최종)_소프트웨어진흥원-스토리텔링 컨퍼런스-2" xfId="11432"/>
    <cellStyle name="평_붙임6_1차 본협상자료(0830)_가평재활용선별장-4.9_민성조경-조합놀이대 28종(최종)_소프트웨어진흥원-스토리텔링 컨퍼런스-2_8호선 역구내 및 차내광고(0607)" xfId="11433"/>
    <cellStyle name="평_붙임6_1차 본협상자료(0830)_가평재활용선별장-4.9_민성조경-조합놀이대 28종(최종)_일산구청-자유로청소" xfId="11434"/>
    <cellStyle name="평_붙임6_1차 본협상자료(0830)_가평재활용선별장-4.9_민성조경-조합놀이대 28종(최종)_일산구청-자유로청소_8호선 역구내 및 차내광고(0607)" xfId="11435"/>
    <cellStyle name="평_붙임6_1차 본협상자료(0830)_가평재활용선별장-4.9_민성조경-조합놀이대 28종(최종)_직종별노임" xfId="11436"/>
    <cellStyle name="평_붙임6_1차 본협상자료(0830)_가평재활용선별장-4.9_민성조경-조합놀이대 28종(최종)_직종별노임_8호선 역구내 및 차내광고(0607)" xfId="11437"/>
    <cellStyle name="평_붙임6_1차 본협상자료(0830)_가평재활용선별장-4.9_변경내역서(특고이설)산출" xfId="11438"/>
    <cellStyle name="평_붙임6_1차 본협상자료(0830)_가평재활용선별장-4.9_변경내역서산출" xfId="11439"/>
    <cellStyle name="평_붙임6_1차 본협상자료(0830)_가평재활용선별장-4.9_소프트웨어진흥원-스토리텔링 컨퍼런스(담당요청)" xfId="11440"/>
    <cellStyle name="평_붙임6_1차 본협상자료(0830)_가평재활용선별장-4.9_소프트웨어진흥원-스토리텔링 컨퍼런스(담당요청)_3043 일산구청-노면청소차" xfId="11441"/>
    <cellStyle name="평_붙임6_1차 본협상자료(0830)_가평재활용선별장-4.9_소프트웨어진흥원-스토리텔링 컨퍼런스(담당요청)_3043 일산구청-노면청소차_8호선 역구내 및 차내광고(0607)" xfId="11442"/>
    <cellStyle name="평_붙임6_1차 본협상자료(0830)_가평재활용선별장-4.9_소프트웨어진흥원-스토리텔링 컨퍼런스(담당요청)_8호선 역구내 및 차내광고(0607)" xfId="11443"/>
    <cellStyle name="평_붙임6_1차 본협상자료(0830)_가평재활용선별장-4.9_소프트웨어진흥원-스토리텔링 컨퍼런스(담당요청)_개요" xfId="11444"/>
    <cellStyle name="평_붙임6_1차 본협상자료(0830)_가평재활용선별장-4.9_소프트웨어진흥원-스토리텔링 컨퍼런스(담당요청)_복사본 보험료" xfId="11445"/>
    <cellStyle name="평_붙임6_1차 본협상자료(0830)_가평재활용선별장-4.9_소프트웨어진흥원-스토리텔링 컨퍼런스(담당요청)_복사본 보험료_8호선 역구내 및 차내광고(0607)" xfId="11446"/>
    <cellStyle name="평_붙임6_1차 본협상자료(0830)_가평재활용선별장-4.9_소프트웨어진흥원-스토리텔링 컨퍼런스(담당요청)_소프트웨어진흥원-스토리텔링 컨퍼런스-2" xfId="11447"/>
    <cellStyle name="평_붙임6_1차 본협상자료(0830)_가평재활용선별장-4.9_소프트웨어진흥원-스토리텔링 컨퍼런스(담당요청)_소프트웨어진흥원-스토리텔링 컨퍼런스-2_8호선 역구내 및 차내광고(0607)" xfId="11448"/>
    <cellStyle name="평_붙임6_1차 본협상자료(0830)_가평재활용선별장-4.9_소프트웨어진흥원-스토리텔링 컨퍼런스(담당요청)_일산구청-자유로청소" xfId="11449"/>
    <cellStyle name="평_붙임6_1차 본협상자료(0830)_가평재활용선별장-4.9_소프트웨어진흥원-스토리텔링 컨퍼런스(담당요청)_일산구청-자유로청소_8호선 역구내 및 차내광고(0607)" xfId="11450"/>
    <cellStyle name="평_붙임6_1차 본협상자료(0830)_가평재활용선별장-4.9_소프트웨어진흥원-스토리텔링 컨퍼런스(담당요청)_직종별노임" xfId="11451"/>
    <cellStyle name="평_붙임6_1차 본협상자료(0830)_가평재활용선별장-4.9_소프트웨어진흥원-스토리텔링 컨퍼런스(담당요청)_직종별노임_8호선 역구내 및 차내광고(0607)" xfId="11452"/>
    <cellStyle name="평_붙임6_1차 본협상자료(0830)_가평재활용선별장-4.9_소프트웨어진흥원-스토리텔링 컨퍼런스-1차제출수정" xfId="11453"/>
    <cellStyle name="평_붙임6_1차 본협상자료(0830)_가평재활용선별장-4.9_소프트웨어진흥원-스토리텔링 컨퍼런스-1차제출수정_3043 일산구청-노면청소차" xfId="11454"/>
    <cellStyle name="평_붙임6_1차 본협상자료(0830)_가평재활용선별장-4.9_소프트웨어진흥원-스토리텔링 컨퍼런스-1차제출수정_3043 일산구청-노면청소차_8호선 역구내 및 차내광고(0607)" xfId="11455"/>
    <cellStyle name="평_붙임6_1차 본협상자료(0830)_가평재활용선별장-4.9_소프트웨어진흥원-스토리텔링 컨퍼런스-1차제출수정_8호선 역구내 및 차내광고(0607)" xfId="11456"/>
    <cellStyle name="평_붙임6_1차 본협상자료(0830)_가평재활용선별장-4.9_소프트웨어진흥원-스토리텔링 컨퍼런스-1차제출수정_개요" xfId="11457"/>
    <cellStyle name="평_붙임6_1차 본협상자료(0830)_가평재활용선별장-4.9_소프트웨어진흥원-스토리텔링 컨퍼런스-1차제출수정_복사본 보험료" xfId="11458"/>
    <cellStyle name="평_붙임6_1차 본협상자료(0830)_가평재활용선별장-4.9_소프트웨어진흥원-스토리텔링 컨퍼런스-1차제출수정_복사본 보험료_8호선 역구내 및 차내광고(0607)" xfId="11459"/>
    <cellStyle name="평_붙임6_1차 본협상자료(0830)_가평재활용선별장-4.9_소프트웨어진흥원-스토리텔링 컨퍼런스-1차제출수정_소프트웨어진흥원-스토리텔링 컨퍼런스-2" xfId="11460"/>
    <cellStyle name="평_붙임6_1차 본협상자료(0830)_가평재활용선별장-4.9_소프트웨어진흥원-스토리텔링 컨퍼런스-1차제출수정_소프트웨어진흥원-스토리텔링 컨퍼런스-2_8호선 역구내 및 차내광고(0607)" xfId="11461"/>
    <cellStyle name="평_붙임6_1차 본협상자료(0830)_가평재활용선별장-4.9_소프트웨어진흥원-스토리텔링 컨퍼런스-1차제출수정_일산구청-자유로청소" xfId="11462"/>
    <cellStyle name="평_붙임6_1차 본협상자료(0830)_가평재활용선별장-4.9_소프트웨어진흥원-스토리텔링 컨퍼런스-1차제출수정_일산구청-자유로청소_8호선 역구내 및 차내광고(0607)" xfId="11463"/>
    <cellStyle name="평_붙임6_1차 본협상자료(0830)_가평재활용선별장-4.9_소프트웨어진흥원-스토리텔링 컨퍼런스-1차제출수정_직종별노임" xfId="11464"/>
    <cellStyle name="평_붙임6_1차 본협상자료(0830)_가평재활용선별장-4.9_소프트웨어진흥원-스토리텔링 컨퍼런스-1차제출수정_직종별노임_8호선 역구내 및 차내광고(0607)" xfId="11465"/>
    <cellStyle name="평_붙임6_1차 본협상자료(0830)_가평재활용선별장-4.9_제1장_제3장까지" xfId="11466"/>
    <cellStyle name="평_붙임6_1차 본협상자료(0830)_계약내역서(제출용)" xfId="11480"/>
    <cellStyle name="평_붙임6_1차 본협상자료(0830)_민성조경-조합놀이대 28종(최종)" xfId="11481"/>
    <cellStyle name="평_붙임6_1차 본협상자료(0830)_민성조경-조합놀이대 28종(최종)_3043 일산구청-노면청소차" xfId="11482"/>
    <cellStyle name="평_붙임6_1차 본협상자료(0830)_민성조경-조합놀이대 28종(최종)_3043 일산구청-노면청소차_8호선 역구내 및 차내광고(0607)" xfId="11483"/>
    <cellStyle name="평_붙임6_1차 본협상자료(0830)_민성조경-조합놀이대 28종(최종)_8호선 역구내 및 차내광고(0607)" xfId="11484"/>
    <cellStyle name="평_붙임6_1차 본협상자료(0830)_민성조경-조합놀이대 28종(최종)_개요" xfId="11485"/>
    <cellStyle name="평_붙임6_1차 본협상자료(0830)_민성조경-조합놀이대 28종(최종)_복사본 보험료" xfId="11486"/>
    <cellStyle name="평_붙임6_1차 본협상자료(0830)_민성조경-조합놀이대 28종(최종)_복사본 보험료_8호선 역구내 및 차내광고(0607)" xfId="11487"/>
    <cellStyle name="평_붙임6_1차 본협상자료(0830)_민성조경-조합놀이대 28종(최종)_소프트웨어진흥원-스토리텔링 컨퍼런스-2" xfId="11488"/>
    <cellStyle name="평_붙임6_1차 본협상자료(0830)_민성조경-조합놀이대 28종(최종)_소프트웨어진흥원-스토리텔링 컨퍼런스-2_8호선 역구내 및 차내광고(0607)" xfId="11489"/>
    <cellStyle name="평_붙임6_1차 본협상자료(0830)_민성조경-조합놀이대 28종(최종)_일산구청-자유로청소" xfId="11490"/>
    <cellStyle name="평_붙임6_1차 본협상자료(0830)_민성조경-조합놀이대 28종(최종)_일산구청-자유로청소_8호선 역구내 및 차내광고(0607)" xfId="11491"/>
    <cellStyle name="평_붙임6_1차 본협상자료(0830)_민성조경-조합놀이대 28종(최종)_직종별노임" xfId="11492"/>
    <cellStyle name="평_붙임6_1차 본협상자료(0830)_민성조경-조합놀이대 28종(최종)_직종별노임_8호선 역구내 및 차내광고(0607)" xfId="11493"/>
    <cellStyle name="평_붙임6_1차 본협상자료(0830)_변경내역서(특고이설)산출" xfId="11494"/>
    <cellStyle name="평_붙임6_1차 본협상자료(0830)_변경내역서산출" xfId="11495"/>
    <cellStyle name="평_붙임6_1차 본협상자료(0830)_소프트웨어진흥원-스토리텔링 컨퍼런스(담당요청)" xfId="11496"/>
    <cellStyle name="평_붙임6_1차 본협상자료(0830)_소프트웨어진흥원-스토리텔링 컨퍼런스(담당요청)_3043 일산구청-노면청소차" xfId="11497"/>
    <cellStyle name="평_붙임6_1차 본협상자료(0830)_소프트웨어진흥원-스토리텔링 컨퍼런스(담당요청)_3043 일산구청-노면청소차_8호선 역구내 및 차내광고(0607)" xfId="11498"/>
    <cellStyle name="평_붙임6_1차 본협상자료(0830)_소프트웨어진흥원-스토리텔링 컨퍼런스(담당요청)_8호선 역구내 및 차내광고(0607)" xfId="11499"/>
    <cellStyle name="평_붙임6_1차 본협상자료(0830)_소프트웨어진흥원-스토리텔링 컨퍼런스(담당요청)_개요" xfId="11500"/>
    <cellStyle name="평_붙임6_1차 본협상자료(0830)_소프트웨어진흥원-스토리텔링 컨퍼런스(담당요청)_복사본 보험료" xfId="11501"/>
    <cellStyle name="평_붙임6_1차 본협상자료(0830)_소프트웨어진흥원-스토리텔링 컨퍼런스(담당요청)_복사본 보험료_8호선 역구내 및 차내광고(0607)" xfId="11502"/>
    <cellStyle name="평_붙임6_1차 본협상자료(0830)_소프트웨어진흥원-스토리텔링 컨퍼런스(담당요청)_소프트웨어진흥원-스토리텔링 컨퍼런스-2" xfId="11503"/>
    <cellStyle name="평_붙임6_1차 본협상자료(0830)_소프트웨어진흥원-스토리텔링 컨퍼런스(담당요청)_소프트웨어진흥원-스토리텔링 컨퍼런스-2_8호선 역구내 및 차내광고(0607)" xfId="11504"/>
    <cellStyle name="평_붙임6_1차 본협상자료(0830)_소프트웨어진흥원-스토리텔링 컨퍼런스(담당요청)_일산구청-자유로청소" xfId="11505"/>
    <cellStyle name="평_붙임6_1차 본협상자료(0830)_소프트웨어진흥원-스토리텔링 컨퍼런스(담당요청)_일산구청-자유로청소_8호선 역구내 및 차내광고(0607)" xfId="11506"/>
    <cellStyle name="평_붙임6_1차 본협상자료(0830)_소프트웨어진흥원-스토리텔링 컨퍼런스(담당요청)_직종별노임" xfId="11507"/>
    <cellStyle name="평_붙임6_1차 본협상자료(0830)_소프트웨어진흥원-스토리텔링 컨퍼런스(담당요청)_직종별노임_8호선 역구내 및 차내광고(0607)" xfId="11508"/>
    <cellStyle name="평_붙임6_1차 본협상자료(0830)_소프트웨어진흥원-스토리텔링 컨퍼런스-1차제출수정" xfId="11509"/>
    <cellStyle name="평_붙임6_1차 본협상자료(0830)_소프트웨어진흥원-스토리텔링 컨퍼런스-1차제출수정_3043 일산구청-노면청소차" xfId="11510"/>
    <cellStyle name="평_붙임6_1차 본협상자료(0830)_소프트웨어진흥원-스토리텔링 컨퍼런스-1차제출수정_3043 일산구청-노면청소차_8호선 역구내 및 차내광고(0607)" xfId="11511"/>
    <cellStyle name="평_붙임6_1차 본협상자료(0830)_소프트웨어진흥원-스토리텔링 컨퍼런스-1차제출수정_8호선 역구내 및 차내광고(0607)" xfId="11512"/>
    <cellStyle name="평_붙임6_1차 본협상자료(0830)_소프트웨어진흥원-스토리텔링 컨퍼런스-1차제출수정_개요" xfId="11513"/>
    <cellStyle name="평_붙임6_1차 본협상자료(0830)_소프트웨어진흥원-스토리텔링 컨퍼런스-1차제출수정_복사본 보험료" xfId="11514"/>
    <cellStyle name="평_붙임6_1차 본협상자료(0830)_소프트웨어진흥원-스토리텔링 컨퍼런스-1차제출수정_복사본 보험료_8호선 역구내 및 차내광고(0607)" xfId="11515"/>
    <cellStyle name="평_붙임6_1차 본협상자료(0830)_소프트웨어진흥원-스토리텔링 컨퍼런스-1차제출수정_소프트웨어진흥원-스토리텔링 컨퍼런스-2" xfId="11516"/>
    <cellStyle name="평_붙임6_1차 본협상자료(0830)_소프트웨어진흥원-스토리텔링 컨퍼런스-1차제출수정_소프트웨어진흥원-스토리텔링 컨퍼런스-2_8호선 역구내 및 차내광고(0607)" xfId="11517"/>
    <cellStyle name="평_붙임6_1차 본협상자료(0830)_소프트웨어진흥원-스토리텔링 컨퍼런스-1차제출수정_일산구청-자유로청소" xfId="11518"/>
    <cellStyle name="평_붙임6_1차 본협상자료(0830)_소프트웨어진흥원-스토리텔링 컨퍼런스-1차제출수정_일산구청-자유로청소_8호선 역구내 및 차내광고(0607)" xfId="11519"/>
    <cellStyle name="평_붙임6_1차 본협상자료(0830)_소프트웨어진흥원-스토리텔링 컨퍼런스-1차제출수정_직종별노임" xfId="11520"/>
    <cellStyle name="평_붙임6_1차 본협상자료(0830)_소프트웨어진흥원-스토리텔링 컨퍼런스-1차제출수정_직종별노임_8호선 역구내 및 차내광고(0607)" xfId="11521"/>
    <cellStyle name="평_붙임6_1차 본협상자료(0830)_제1장_제3장까지" xfId="11522"/>
    <cellStyle name="평_붙임6_1함대 특고이설내역서" xfId="11536"/>
    <cellStyle name="평_붙임6_8호선 역구내 및 차내광고(0607)" xfId="11537"/>
    <cellStyle name="평_붙임6_Book1" xfId="11640"/>
    <cellStyle name="평_붙임6_Book1_3043 일산구청-노면청소차" xfId="11641"/>
    <cellStyle name="평_붙임6_Book1_3043 일산구청-노면청소차_8호선 역구내 및 차내광고(0607)" xfId="11642"/>
    <cellStyle name="평_붙임6_Book1_8호선 역구내 및 차내광고(0607)" xfId="11643"/>
    <cellStyle name="평_붙임6_Book1_개요" xfId="11644"/>
    <cellStyle name="평_붙임6_Book1_복사본 보험료" xfId="11645"/>
    <cellStyle name="평_붙임6_Book1_복사본 보험료_8호선 역구내 및 차내광고(0607)" xfId="11646"/>
    <cellStyle name="평_붙임6_Book1_소프트웨어진흥원-스토리텔링 컨퍼런스-2" xfId="11647"/>
    <cellStyle name="평_붙임6_Book1_소프트웨어진흥원-스토리텔링 컨퍼런스-2_8호선 역구내 및 차내광고(0607)" xfId="11648"/>
    <cellStyle name="평_붙임6_Book1_일산구청-자유로청소" xfId="11649"/>
    <cellStyle name="평_붙임6_Book1_일산구청-자유로청소_8호선 역구내 및 차내광고(0607)" xfId="11650"/>
    <cellStyle name="평_붙임6_Book1_직종별노임" xfId="11651"/>
    <cellStyle name="평_붙임6_Book1_직종별노임_8호선 역구내 및 차내광고(0607)" xfId="11652"/>
    <cellStyle name="평_붙임6_가평재활용선별장-4.9" xfId="11538"/>
    <cellStyle name="평_붙임6_가평재활용선별장-4.9_1함대 특고이설내역서" xfId="11539"/>
    <cellStyle name="평_붙임6_가평재활용선별장-4.9_8호선 역구내 및 차내광고(0607)" xfId="11540"/>
    <cellStyle name="평_붙임6_가평재활용선별장-4.9_Book1" xfId="11584"/>
    <cellStyle name="평_붙임6_가평재활용선별장-4.9_Book1_3043 일산구청-노면청소차" xfId="11585"/>
    <cellStyle name="평_붙임6_가평재활용선별장-4.9_Book1_3043 일산구청-노면청소차_8호선 역구내 및 차내광고(0607)" xfId="11586"/>
    <cellStyle name="평_붙임6_가평재활용선별장-4.9_Book1_8호선 역구내 및 차내광고(0607)" xfId="11587"/>
    <cellStyle name="평_붙임6_가평재활용선별장-4.9_Book1_개요" xfId="11588"/>
    <cellStyle name="평_붙임6_가평재활용선별장-4.9_Book1_복사본 보험료" xfId="11589"/>
    <cellStyle name="평_붙임6_가평재활용선별장-4.9_Book1_복사본 보험료_8호선 역구내 및 차내광고(0607)" xfId="11590"/>
    <cellStyle name="평_붙임6_가평재활용선별장-4.9_Book1_소프트웨어진흥원-스토리텔링 컨퍼런스-2" xfId="11591"/>
    <cellStyle name="평_붙임6_가평재활용선별장-4.9_Book1_소프트웨어진흥원-스토리텔링 컨퍼런스-2_8호선 역구내 및 차내광고(0607)" xfId="11592"/>
    <cellStyle name="평_붙임6_가평재활용선별장-4.9_Book1_일산구청-자유로청소" xfId="11593"/>
    <cellStyle name="평_붙임6_가평재활용선별장-4.9_Book1_일산구청-자유로청소_8호선 역구내 및 차내광고(0607)" xfId="11594"/>
    <cellStyle name="평_붙임6_가평재활용선별장-4.9_Book1_직종별노임" xfId="11595"/>
    <cellStyle name="평_붙임6_가평재활용선별장-4.9_Book1_직종별노임_8호선 역구내 및 차내광고(0607)" xfId="11596"/>
    <cellStyle name="평_붙임6_가평재활용선별장-4.9_계약내역서(제출용)" xfId="11541"/>
    <cellStyle name="평_붙임6_가평재활용선별장-4.9_민성조경-조합놀이대 28종(최종)" xfId="11542"/>
    <cellStyle name="평_붙임6_가평재활용선별장-4.9_민성조경-조합놀이대 28종(최종)_3043 일산구청-노면청소차" xfId="11543"/>
    <cellStyle name="평_붙임6_가평재활용선별장-4.9_민성조경-조합놀이대 28종(최종)_3043 일산구청-노면청소차_8호선 역구내 및 차내광고(0607)" xfId="11544"/>
    <cellStyle name="평_붙임6_가평재활용선별장-4.9_민성조경-조합놀이대 28종(최종)_8호선 역구내 및 차내광고(0607)" xfId="11545"/>
    <cellStyle name="평_붙임6_가평재활용선별장-4.9_민성조경-조합놀이대 28종(최종)_개요" xfId="11546"/>
    <cellStyle name="평_붙임6_가평재활용선별장-4.9_민성조경-조합놀이대 28종(최종)_복사본 보험료" xfId="11547"/>
    <cellStyle name="평_붙임6_가평재활용선별장-4.9_민성조경-조합놀이대 28종(최종)_복사본 보험료_8호선 역구내 및 차내광고(0607)" xfId="11548"/>
    <cellStyle name="평_붙임6_가평재활용선별장-4.9_민성조경-조합놀이대 28종(최종)_소프트웨어진흥원-스토리텔링 컨퍼런스-2" xfId="11549"/>
    <cellStyle name="평_붙임6_가평재활용선별장-4.9_민성조경-조합놀이대 28종(최종)_소프트웨어진흥원-스토리텔링 컨퍼런스-2_8호선 역구내 및 차내광고(0607)" xfId="11550"/>
    <cellStyle name="평_붙임6_가평재활용선별장-4.9_민성조경-조합놀이대 28종(최종)_일산구청-자유로청소" xfId="11551"/>
    <cellStyle name="평_붙임6_가평재활용선별장-4.9_민성조경-조합놀이대 28종(최종)_일산구청-자유로청소_8호선 역구내 및 차내광고(0607)" xfId="11552"/>
    <cellStyle name="평_붙임6_가평재활용선별장-4.9_민성조경-조합놀이대 28종(최종)_직종별노임" xfId="11553"/>
    <cellStyle name="평_붙임6_가평재활용선별장-4.9_민성조경-조합놀이대 28종(최종)_직종별노임_8호선 역구내 및 차내광고(0607)" xfId="11554"/>
    <cellStyle name="평_붙임6_가평재활용선별장-4.9_변경내역서(특고이설)산출" xfId="11555"/>
    <cellStyle name="평_붙임6_가평재활용선별장-4.9_변경내역서산출" xfId="11556"/>
    <cellStyle name="평_붙임6_가평재활용선별장-4.9_소프트웨어진흥원-스토리텔링 컨퍼런스(담당요청)" xfId="11557"/>
    <cellStyle name="평_붙임6_가평재활용선별장-4.9_소프트웨어진흥원-스토리텔링 컨퍼런스(담당요청)_3043 일산구청-노면청소차" xfId="11558"/>
    <cellStyle name="평_붙임6_가평재활용선별장-4.9_소프트웨어진흥원-스토리텔링 컨퍼런스(담당요청)_3043 일산구청-노면청소차_8호선 역구내 및 차내광고(0607)" xfId="11559"/>
    <cellStyle name="평_붙임6_가평재활용선별장-4.9_소프트웨어진흥원-스토리텔링 컨퍼런스(담당요청)_8호선 역구내 및 차내광고(0607)" xfId="11560"/>
    <cellStyle name="평_붙임6_가평재활용선별장-4.9_소프트웨어진흥원-스토리텔링 컨퍼런스(담당요청)_개요" xfId="11561"/>
    <cellStyle name="평_붙임6_가평재활용선별장-4.9_소프트웨어진흥원-스토리텔링 컨퍼런스(담당요청)_복사본 보험료" xfId="11562"/>
    <cellStyle name="평_붙임6_가평재활용선별장-4.9_소프트웨어진흥원-스토리텔링 컨퍼런스(담당요청)_복사본 보험료_8호선 역구내 및 차내광고(0607)" xfId="11563"/>
    <cellStyle name="평_붙임6_가평재활용선별장-4.9_소프트웨어진흥원-스토리텔링 컨퍼런스(담당요청)_소프트웨어진흥원-스토리텔링 컨퍼런스-2" xfId="11564"/>
    <cellStyle name="평_붙임6_가평재활용선별장-4.9_소프트웨어진흥원-스토리텔링 컨퍼런스(담당요청)_소프트웨어진흥원-스토리텔링 컨퍼런스-2_8호선 역구내 및 차내광고(0607)" xfId="11565"/>
    <cellStyle name="평_붙임6_가평재활용선별장-4.9_소프트웨어진흥원-스토리텔링 컨퍼런스(담당요청)_일산구청-자유로청소" xfId="11566"/>
    <cellStyle name="평_붙임6_가평재활용선별장-4.9_소프트웨어진흥원-스토리텔링 컨퍼런스(담당요청)_일산구청-자유로청소_8호선 역구내 및 차내광고(0607)" xfId="11567"/>
    <cellStyle name="평_붙임6_가평재활용선별장-4.9_소프트웨어진흥원-스토리텔링 컨퍼런스(담당요청)_직종별노임" xfId="11568"/>
    <cellStyle name="평_붙임6_가평재활용선별장-4.9_소프트웨어진흥원-스토리텔링 컨퍼런스(담당요청)_직종별노임_8호선 역구내 및 차내광고(0607)" xfId="11569"/>
    <cellStyle name="평_붙임6_가평재활용선별장-4.9_소프트웨어진흥원-스토리텔링 컨퍼런스-1차제출수정" xfId="11570"/>
    <cellStyle name="평_붙임6_가평재활용선별장-4.9_소프트웨어진흥원-스토리텔링 컨퍼런스-1차제출수정_3043 일산구청-노면청소차" xfId="11571"/>
    <cellStyle name="평_붙임6_가평재활용선별장-4.9_소프트웨어진흥원-스토리텔링 컨퍼런스-1차제출수정_3043 일산구청-노면청소차_8호선 역구내 및 차내광고(0607)" xfId="11572"/>
    <cellStyle name="평_붙임6_가평재활용선별장-4.9_소프트웨어진흥원-스토리텔링 컨퍼런스-1차제출수정_8호선 역구내 및 차내광고(0607)" xfId="11573"/>
    <cellStyle name="평_붙임6_가평재활용선별장-4.9_소프트웨어진흥원-스토리텔링 컨퍼런스-1차제출수정_개요" xfId="11574"/>
    <cellStyle name="평_붙임6_가평재활용선별장-4.9_소프트웨어진흥원-스토리텔링 컨퍼런스-1차제출수정_복사본 보험료" xfId="11575"/>
    <cellStyle name="평_붙임6_가평재활용선별장-4.9_소프트웨어진흥원-스토리텔링 컨퍼런스-1차제출수정_복사본 보험료_8호선 역구내 및 차내광고(0607)" xfId="11576"/>
    <cellStyle name="평_붙임6_가평재활용선별장-4.9_소프트웨어진흥원-스토리텔링 컨퍼런스-1차제출수정_소프트웨어진흥원-스토리텔링 컨퍼런스-2" xfId="11577"/>
    <cellStyle name="평_붙임6_가평재활용선별장-4.9_소프트웨어진흥원-스토리텔링 컨퍼런스-1차제출수정_소프트웨어진흥원-스토리텔링 컨퍼런스-2_8호선 역구내 및 차내광고(0607)" xfId="11578"/>
    <cellStyle name="평_붙임6_가평재활용선별장-4.9_소프트웨어진흥원-스토리텔링 컨퍼런스-1차제출수정_일산구청-자유로청소" xfId="11579"/>
    <cellStyle name="평_붙임6_가평재활용선별장-4.9_소프트웨어진흥원-스토리텔링 컨퍼런스-1차제출수정_일산구청-자유로청소_8호선 역구내 및 차내광고(0607)" xfId="11580"/>
    <cellStyle name="평_붙임6_가평재활용선별장-4.9_소프트웨어진흥원-스토리텔링 컨퍼런스-1차제출수정_직종별노임" xfId="11581"/>
    <cellStyle name="평_붙임6_가평재활용선별장-4.9_소프트웨어진흥원-스토리텔링 컨퍼런스-1차제출수정_직종별노임_8호선 역구내 및 차내광고(0607)" xfId="11582"/>
    <cellStyle name="평_붙임6_가평재활용선별장-4.9_제1장_제3장까지" xfId="11583"/>
    <cellStyle name="평_붙임6_계약내역서(제출용)" xfId="11597"/>
    <cellStyle name="평_붙임6_민성조경-조합놀이대 28종(최종)" xfId="11598"/>
    <cellStyle name="평_붙임6_민성조경-조합놀이대 28종(최종)_3043 일산구청-노면청소차" xfId="11599"/>
    <cellStyle name="평_붙임6_민성조경-조합놀이대 28종(최종)_3043 일산구청-노면청소차_8호선 역구내 및 차내광고(0607)" xfId="11600"/>
    <cellStyle name="평_붙임6_민성조경-조합놀이대 28종(최종)_8호선 역구내 및 차내광고(0607)" xfId="11601"/>
    <cellStyle name="평_붙임6_민성조경-조합놀이대 28종(최종)_개요" xfId="11602"/>
    <cellStyle name="평_붙임6_민성조경-조합놀이대 28종(최종)_복사본 보험료" xfId="11603"/>
    <cellStyle name="평_붙임6_민성조경-조합놀이대 28종(최종)_복사본 보험료_8호선 역구내 및 차내광고(0607)" xfId="11604"/>
    <cellStyle name="평_붙임6_민성조경-조합놀이대 28종(최종)_소프트웨어진흥원-스토리텔링 컨퍼런스-2" xfId="11605"/>
    <cellStyle name="평_붙임6_민성조경-조합놀이대 28종(최종)_소프트웨어진흥원-스토리텔링 컨퍼런스-2_8호선 역구내 및 차내광고(0607)" xfId="11606"/>
    <cellStyle name="평_붙임6_민성조경-조합놀이대 28종(최종)_일산구청-자유로청소" xfId="11607"/>
    <cellStyle name="평_붙임6_민성조경-조합놀이대 28종(최종)_일산구청-자유로청소_8호선 역구내 및 차내광고(0607)" xfId="11608"/>
    <cellStyle name="평_붙임6_민성조경-조합놀이대 28종(최종)_직종별노임" xfId="11609"/>
    <cellStyle name="평_붙임6_민성조경-조합놀이대 28종(최종)_직종별노임_8호선 역구내 및 차내광고(0607)" xfId="11610"/>
    <cellStyle name="평_붙임6_변경내역서(특고이설)산출" xfId="11611"/>
    <cellStyle name="평_붙임6_변경내역서산출" xfId="11612"/>
    <cellStyle name="평_붙임6_소프트웨어진흥원-스토리텔링 컨퍼런스(담당요청)" xfId="11613"/>
    <cellStyle name="평_붙임6_소프트웨어진흥원-스토리텔링 컨퍼런스(담당요청)_3043 일산구청-노면청소차" xfId="11614"/>
    <cellStyle name="평_붙임6_소프트웨어진흥원-스토리텔링 컨퍼런스(담당요청)_3043 일산구청-노면청소차_8호선 역구내 및 차내광고(0607)" xfId="11615"/>
    <cellStyle name="평_붙임6_소프트웨어진흥원-스토리텔링 컨퍼런스(담당요청)_8호선 역구내 및 차내광고(0607)" xfId="11616"/>
    <cellStyle name="평_붙임6_소프트웨어진흥원-스토리텔링 컨퍼런스(담당요청)_개요" xfId="11617"/>
    <cellStyle name="평_붙임6_소프트웨어진흥원-스토리텔링 컨퍼런스(담당요청)_복사본 보험료" xfId="11618"/>
    <cellStyle name="평_붙임6_소프트웨어진흥원-스토리텔링 컨퍼런스(담당요청)_복사본 보험료_8호선 역구내 및 차내광고(0607)" xfId="11619"/>
    <cellStyle name="평_붙임6_소프트웨어진흥원-스토리텔링 컨퍼런스(담당요청)_소프트웨어진흥원-스토리텔링 컨퍼런스-2" xfId="11620"/>
    <cellStyle name="평_붙임6_소프트웨어진흥원-스토리텔링 컨퍼런스(담당요청)_소프트웨어진흥원-스토리텔링 컨퍼런스-2_8호선 역구내 및 차내광고(0607)" xfId="11621"/>
    <cellStyle name="평_붙임6_소프트웨어진흥원-스토리텔링 컨퍼런스(담당요청)_일산구청-자유로청소" xfId="11622"/>
    <cellStyle name="평_붙임6_소프트웨어진흥원-스토리텔링 컨퍼런스(담당요청)_일산구청-자유로청소_8호선 역구내 및 차내광고(0607)" xfId="11623"/>
    <cellStyle name="평_붙임6_소프트웨어진흥원-스토리텔링 컨퍼런스(담당요청)_직종별노임" xfId="11624"/>
    <cellStyle name="평_붙임6_소프트웨어진흥원-스토리텔링 컨퍼런스(담당요청)_직종별노임_8호선 역구내 및 차내광고(0607)" xfId="11625"/>
    <cellStyle name="평_붙임6_소프트웨어진흥원-스토리텔링 컨퍼런스-1차제출수정" xfId="11626"/>
    <cellStyle name="평_붙임6_소프트웨어진흥원-스토리텔링 컨퍼런스-1차제출수정_3043 일산구청-노면청소차" xfId="11627"/>
    <cellStyle name="평_붙임6_소프트웨어진흥원-스토리텔링 컨퍼런스-1차제출수정_3043 일산구청-노면청소차_8호선 역구내 및 차내광고(0607)" xfId="11628"/>
    <cellStyle name="평_붙임6_소프트웨어진흥원-스토리텔링 컨퍼런스-1차제출수정_8호선 역구내 및 차내광고(0607)" xfId="11629"/>
    <cellStyle name="평_붙임6_소프트웨어진흥원-스토리텔링 컨퍼런스-1차제출수정_개요" xfId="11630"/>
    <cellStyle name="평_붙임6_소프트웨어진흥원-스토리텔링 컨퍼런스-1차제출수정_복사본 보험료" xfId="11631"/>
    <cellStyle name="평_붙임6_소프트웨어진흥원-스토리텔링 컨퍼런스-1차제출수정_복사본 보험료_8호선 역구내 및 차내광고(0607)" xfId="11632"/>
    <cellStyle name="평_붙임6_소프트웨어진흥원-스토리텔링 컨퍼런스-1차제출수정_소프트웨어진흥원-스토리텔링 컨퍼런스-2" xfId="11633"/>
    <cellStyle name="평_붙임6_소프트웨어진흥원-스토리텔링 컨퍼런스-1차제출수정_소프트웨어진흥원-스토리텔링 컨퍼런스-2_8호선 역구내 및 차내광고(0607)" xfId="11634"/>
    <cellStyle name="평_붙임6_소프트웨어진흥원-스토리텔링 컨퍼런스-1차제출수정_일산구청-자유로청소" xfId="11635"/>
    <cellStyle name="평_붙임6_소프트웨어진흥원-스토리텔링 컨퍼런스-1차제출수정_일산구청-자유로청소_8호선 역구내 및 차내광고(0607)" xfId="11636"/>
    <cellStyle name="평_붙임6_소프트웨어진흥원-스토리텔링 컨퍼런스-1차제출수정_직종별노임" xfId="11637"/>
    <cellStyle name="평_붙임6_소프트웨어진흥원-스토리텔링 컨퍼런스-1차제출수정_직종별노임_8호선 역구내 및 차내광고(0607)" xfId="11638"/>
    <cellStyle name="평_붙임6_제1장_제3장까지" xfId="11639"/>
    <cellStyle name="평_소프트웨어진흥원-스토리텔링 컨퍼런스(담당요청)" xfId="11653"/>
    <cellStyle name="평_소프트웨어진흥원-스토리텔링 컨퍼런스(담당요청)_3043 일산구청-노면청소차" xfId="11654"/>
    <cellStyle name="평_소프트웨어진흥원-스토리텔링 컨퍼런스(담당요청)_3043 일산구청-노면청소차_8호선 역구내 및 차내광고(0607)" xfId="11655"/>
    <cellStyle name="평_소프트웨어진흥원-스토리텔링 컨퍼런스(담당요청)_8호선 역구내 및 차내광고(0607)" xfId="11656"/>
    <cellStyle name="평_소프트웨어진흥원-스토리텔링 컨퍼런스(담당요청)_개요" xfId="11657"/>
    <cellStyle name="평_소프트웨어진흥원-스토리텔링 컨퍼런스(담당요청)_복사본 보험료" xfId="11658"/>
    <cellStyle name="평_소프트웨어진흥원-스토리텔링 컨퍼런스(담당요청)_복사본 보험료_8호선 역구내 및 차내광고(0607)" xfId="11659"/>
    <cellStyle name="평_소프트웨어진흥원-스토리텔링 컨퍼런스(담당요청)_소프트웨어진흥원-스토리텔링 컨퍼런스-2" xfId="11660"/>
    <cellStyle name="평_소프트웨어진흥원-스토리텔링 컨퍼런스(담당요청)_소프트웨어진흥원-스토리텔링 컨퍼런스-2_8호선 역구내 및 차내광고(0607)" xfId="11661"/>
    <cellStyle name="평_소프트웨어진흥원-스토리텔링 컨퍼런스(담당요청)_일산구청-자유로청소" xfId="11662"/>
    <cellStyle name="평_소프트웨어진흥원-스토리텔링 컨퍼런스(담당요청)_일산구청-자유로청소_8호선 역구내 및 차내광고(0607)" xfId="11663"/>
    <cellStyle name="평_소프트웨어진흥원-스토리텔링 컨퍼런스(담당요청)_직종별노임" xfId="11664"/>
    <cellStyle name="평_소프트웨어진흥원-스토리텔링 컨퍼런스(담당요청)_직종별노임_8호선 역구내 및 차내광고(0607)" xfId="11665"/>
    <cellStyle name="평_소프트웨어진흥원-스토리텔링 컨퍼런스-1차제출수정" xfId="11666"/>
    <cellStyle name="평_소프트웨어진흥원-스토리텔링 컨퍼런스-1차제출수정_3043 일산구청-노면청소차" xfId="11667"/>
    <cellStyle name="평_소프트웨어진흥원-스토리텔링 컨퍼런스-1차제출수정_3043 일산구청-노면청소차_8호선 역구내 및 차내광고(0607)" xfId="11668"/>
    <cellStyle name="평_소프트웨어진흥원-스토리텔링 컨퍼런스-1차제출수정_8호선 역구내 및 차내광고(0607)" xfId="11669"/>
    <cellStyle name="평_소프트웨어진흥원-스토리텔링 컨퍼런스-1차제출수정_개요" xfId="11670"/>
    <cellStyle name="평_소프트웨어진흥원-스토리텔링 컨퍼런스-1차제출수정_복사본 보험료" xfId="11671"/>
    <cellStyle name="평_소프트웨어진흥원-스토리텔링 컨퍼런스-1차제출수정_복사본 보험료_8호선 역구내 및 차내광고(0607)" xfId="11672"/>
    <cellStyle name="평_소프트웨어진흥원-스토리텔링 컨퍼런스-1차제출수정_소프트웨어진흥원-스토리텔링 컨퍼런스-2" xfId="11673"/>
    <cellStyle name="평_소프트웨어진흥원-스토리텔링 컨퍼런스-1차제출수정_소프트웨어진흥원-스토리텔링 컨퍼런스-2_8호선 역구내 및 차내광고(0607)" xfId="11674"/>
    <cellStyle name="평_소프트웨어진흥원-스토리텔링 컨퍼런스-1차제출수정_일산구청-자유로청소" xfId="11675"/>
    <cellStyle name="평_소프트웨어진흥원-스토리텔링 컨퍼런스-1차제출수정_일산구청-자유로청소_8호선 역구내 및 차내광고(0607)" xfId="11676"/>
    <cellStyle name="평_소프트웨어진흥원-스토리텔링 컨퍼런스-1차제출수정_직종별노임" xfId="11677"/>
    <cellStyle name="평_소프트웨어진흥원-스토리텔링 컨퍼런스-1차제출수정_직종별노임_8호선 역구내 및 차내광고(0607)" xfId="11678"/>
    <cellStyle name="평_제1장_제3장까지" xfId="11679"/>
    <cellStyle name="표" xfId="12165"/>
    <cellStyle name="표_도로" xfId="12166"/>
    <cellStyle name="표_부대초안" xfId="12167"/>
    <cellStyle name="표_부대초안_견적의뢰" xfId="12168"/>
    <cellStyle name="표_부대초안_견적의뢰_통영중앙시장(최종)" xfId="12169"/>
    <cellStyle name="표_부대초안_견적의뢰_통영중앙시장(최종)_통영중앙시장(최종)" xfId="12170"/>
    <cellStyle name="표_부대초안_김포투찰" xfId="12171"/>
    <cellStyle name="표_부대초안_김포투찰_견적의뢰" xfId="12172"/>
    <cellStyle name="표_부대초안_김포투찰_견적의뢰_통영중앙시장(최종)" xfId="12173"/>
    <cellStyle name="표_부대초안_김포투찰_견적의뢰_통영중앙시장(최종)_통영중앙시장(최종)" xfId="12174"/>
    <cellStyle name="표_부대초안_통영중앙시장(최종)" xfId="12175"/>
    <cellStyle name="표_부대초안_통영중앙시장(최종)_통영중앙시장(최종)" xfId="12176"/>
    <cellStyle name="표_토목내역서" xfId="12177"/>
    <cellStyle name="표_토목내역서_도로" xfId="12178"/>
    <cellStyle name="표_토목내역서_부대초안" xfId="12179"/>
    <cellStyle name="표_토목내역서_부대초안_견적의뢰" xfId="12180"/>
    <cellStyle name="표_토목내역서_부대초안_견적의뢰_통영중앙시장(최종)" xfId="12181"/>
    <cellStyle name="표_토목내역서_부대초안_견적의뢰_통영중앙시장(최종)_통영중앙시장(최종)" xfId="12182"/>
    <cellStyle name="표_토목내역서_부대초안_김포투찰" xfId="12183"/>
    <cellStyle name="표_토목내역서_부대초안_김포투찰_견적의뢰" xfId="12184"/>
    <cellStyle name="표_토목내역서_부대초안_김포투찰_견적의뢰_통영중앙시장(최종)" xfId="12185"/>
    <cellStyle name="표_토목내역서_부대초안_김포투찰_견적의뢰_통영중앙시장(최종)_통영중앙시장(최종)" xfId="12186"/>
    <cellStyle name="표_토목내역서_부대초안_통영중앙시장(최종)" xfId="12187"/>
    <cellStyle name="표_토목내역서_부대초안_통영중앙시장(최종)_통영중앙시장(최종)" xfId="12188"/>
    <cellStyle name="표_토목내역서_통영중앙시장(최종)" xfId="12189"/>
    <cellStyle name="표_토목내역서_통영중앙시장(최종)_통영중앙시장(최종)" xfId="12190"/>
    <cellStyle name="표_통영중앙시장(최종)" xfId="12191"/>
    <cellStyle name="표_통영중앙시장(최종)_통영중앙시장(최종)" xfId="12192"/>
    <cellStyle name="표준" xfId="0" builtinId="0"/>
    <cellStyle name="표준 2" xfId="12193"/>
    <cellStyle name="표준 3" xfId="12194"/>
    <cellStyle name="표준 3 2" xfId="12629"/>
    <cellStyle name="표준 4" xfId="12195"/>
    <cellStyle name="표준 5" xfId="12624"/>
    <cellStyle name="표준_1.태백산맥(전시시설)" xfId="12196"/>
    <cellStyle name="표준_2. 냉온수" xfId="11"/>
    <cellStyle name="標準_Akia(F）-8" xfId="12198"/>
    <cellStyle name="표준_가변형" xfId="12632"/>
    <cellStyle name="표준_가변형_신성금고제작" xfId="12"/>
    <cellStyle name="표준_간지" xfId="12197"/>
    <cellStyle name="표준_국영공사" xfId="13"/>
    <cellStyle name="표준_단말기" xfId="14"/>
    <cellStyle name="표준_마권용지" xfId="15"/>
    <cellStyle name="표준_모형제조" xfId="16"/>
    <cellStyle name="표준_모형제조_2-사인공사조정" xfId="17"/>
    <cellStyle name="표준_목차" xfId="12637"/>
    <cellStyle name="표준_배부율" xfId="18"/>
    <cellStyle name="표준_비닐백" xfId="19"/>
    <cellStyle name="표준_양식11" xfId="20"/>
    <cellStyle name="표준_원가" xfId="21"/>
    <cellStyle name="표준_음식물쓰레기" xfId="22"/>
    <cellStyle name="표준_인쇄비" xfId="12631"/>
    <cellStyle name="표준_일반관리비" xfId="23"/>
    <cellStyle name="표준1" xfId="12199"/>
    <cellStyle name="표준123" xfId="12200"/>
    <cellStyle name="표준2" xfId="12201"/>
    <cellStyle name="표준2 10" xfId="12202"/>
    <cellStyle name="표준2 2" xfId="12203"/>
    <cellStyle name="표준2 3" xfId="12204"/>
    <cellStyle name="표준2 4" xfId="12205"/>
    <cellStyle name="표준2 5" xfId="12206"/>
    <cellStyle name="표준2 6" xfId="12207"/>
    <cellStyle name="표준2 7" xfId="12208"/>
    <cellStyle name="표준2 8" xfId="12209"/>
    <cellStyle name="표준2 9" xfId="12210"/>
    <cellStyle name="표쥰" xfId="12211"/>
    <cellStyle name="합계" xfId="12212"/>
    <cellStyle name="합산" xfId="12213"/>
    <cellStyle name="화폐기호" xfId="12214"/>
    <cellStyle name="화폐기호0" xfId="12215"/>
    <cellStyle name="ㅣ" xfId="80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81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6.xml"/><Relationship Id="rId47" Type="http://schemas.openxmlformats.org/officeDocument/2006/relationships/externalLink" Target="externalLinks/externalLink11.xml"/><Relationship Id="rId63" Type="http://schemas.openxmlformats.org/officeDocument/2006/relationships/externalLink" Target="externalLinks/externalLink27.xml"/><Relationship Id="rId68" Type="http://schemas.openxmlformats.org/officeDocument/2006/relationships/externalLink" Target="externalLinks/externalLink32.xml"/><Relationship Id="rId84" Type="http://schemas.openxmlformats.org/officeDocument/2006/relationships/externalLink" Target="externalLinks/externalLink48.xml"/><Relationship Id="rId89" Type="http://schemas.openxmlformats.org/officeDocument/2006/relationships/externalLink" Target="externalLinks/externalLink53.xml"/><Relationship Id="rId112" Type="http://schemas.openxmlformats.org/officeDocument/2006/relationships/externalLink" Target="externalLinks/externalLink76.xml"/><Relationship Id="rId133" Type="http://schemas.openxmlformats.org/officeDocument/2006/relationships/externalLink" Target="externalLinks/externalLink97.xml"/><Relationship Id="rId138" Type="http://schemas.openxmlformats.org/officeDocument/2006/relationships/externalLink" Target="externalLinks/externalLink102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71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53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22.xml"/><Relationship Id="rId74" Type="http://schemas.openxmlformats.org/officeDocument/2006/relationships/externalLink" Target="externalLinks/externalLink38.xml"/><Relationship Id="rId79" Type="http://schemas.openxmlformats.org/officeDocument/2006/relationships/externalLink" Target="externalLinks/externalLink43.xml"/><Relationship Id="rId102" Type="http://schemas.openxmlformats.org/officeDocument/2006/relationships/externalLink" Target="externalLinks/externalLink66.xml"/><Relationship Id="rId123" Type="http://schemas.openxmlformats.org/officeDocument/2006/relationships/externalLink" Target="externalLinks/externalLink87.xml"/><Relationship Id="rId128" Type="http://schemas.openxmlformats.org/officeDocument/2006/relationships/externalLink" Target="externalLinks/externalLink9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54.xml"/><Relationship Id="rId95" Type="http://schemas.openxmlformats.org/officeDocument/2006/relationships/externalLink" Target="externalLinks/externalLink59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7.xml"/><Relationship Id="rId48" Type="http://schemas.openxmlformats.org/officeDocument/2006/relationships/externalLink" Target="externalLinks/externalLink12.xml"/><Relationship Id="rId64" Type="http://schemas.openxmlformats.org/officeDocument/2006/relationships/externalLink" Target="externalLinks/externalLink28.xml"/><Relationship Id="rId69" Type="http://schemas.openxmlformats.org/officeDocument/2006/relationships/externalLink" Target="externalLinks/externalLink33.xml"/><Relationship Id="rId113" Type="http://schemas.openxmlformats.org/officeDocument/2006/relationships/externalLink" Target="externalLinks/externalLink77.xml"/><Relationship Id="rId118" Type="http://schemas.openxmlformats.org/officeDocument/2006/relationships/externalLink" Target="externalLinks/externalLink82.xml"/><Relationship Id="rId134" Type="http://schemas.openxmlformats.org/officeDocument/2006/relationships/externalLink" Target="externalLinks/externalLink98.xml"/><Relationship Id="rId139" Type="http://schemas.openxmlformats.org/officeDocument/2006/relationships/externalLink" Target="externalLinks/externalLink10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5.xml"/><Relationship Id="rId72" Type="http://schemas.openxmlformats.org/officeDocument/2006/relationships/externalLink" Target="externalLinks/externalLink36.xml"/><Relationship Id="rId80" Type="http://schemas.openxmlformats.org/officeDocument/2006/relationships/externalLink" Target="externalLinks/externalLink44.xml"/><Relationship Id="rId85" Type="http://schemas.openxmlformats.org/officeDocument/2006/relationships/externalLink" Target="externalLinks/externalLink49.xml"/><Relationship Id="rId93" Type="http://schemas.openxmlformats.org/officeDocument/2006/relationships/externalLink" Target="externalLinks/externalLink57.xml"/><Relationship Id="rId98" Type="http://schemas.openxmlformats.org/officeDocument/2006/relationships/externalLink" Target="externalLinks/externalLink62.xml"/><Relationship Id="rId121" Type="http://schemas.openxmlformats.org/officeDocument/2006/relationships/externalLink" Target="externalLinks/externalLink85.xml"/><Relationship Id="rId14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46" Type="http://schemas.openxmlformats.org/officeDocument/2006/relationships/externalLink" Target="externalLinks/externalLink10.xml"/><Relationship Id="rId59" Type="http://schemas.openxmlformats.org/officeDocument/2006/relationships/externalLink" Target="externalLinks/externalLink23.xml"/><Relationship Id="rId67" Type="http://schemas.openxmlformats.org/officeDocument/2006/relationships/externalLink" Target="externalLinks/externalLink31.xml"/><Relationship Id="rId103" Type="http://schemas.openxmlformats.org/officeDocument/2006/relationships/externalLink" Target="externalLinks/externalLink67.xml"/><Relationship Id="rId108" Type="http://schemas.openxmlformats.org/officeDocument/2006/relationships/externalLink" Target="externalLinks/externalLink72.xml"/><Relationship Id="rId116" Type="http://schemas.openxmlformats.org/officeDocument/2006/relationships/externalLink" Target="externalLinks/externalLink80.xml"/><Relationship Id="rId124" Type="http://schemas.openxmlformats.org/officeDocument/2006/relationships/externalLink" Target="externalLinks/externalLink88.xml"/><Relationship Id="rId129" Type="http://schemas.openxmlformats.org/officeDocument/2006/relationships/externalLink" Target="externalLinks/externalLink93.xml"/><Relationship Id="rId137" Type="http://schemas.openxmlformats.org/officeDocument/2006/relationships/externalLink" Target="externalLinks/externalLink10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5.xml"/><Relationship Id="rId54" Type="http://schemas.openxmlformats.org/officeDocument/2006/relationships/externalLink" Target="externalLinks/externalLink18.xml"/><Relationship Id="rId62" Type="http://schemas.openxmlformats.org/officeDocument/2006/relationships/externalLink" Target="externalLinks/externalLink26.xml"/><Relationship Id="rId70" Type="http://schemas.openxmlformats.org/officeDocument/2006/relationships/externalLink" Target="externalLinks/externalLink34.xml"/><Relationship Id="rId75" Type="http://schemas.openxmlformats.org/officeDocument/2006/relationships/externalLink" Target="externalLinks/externalLink39.xml"/><Relationship Id="rId83" Type="http://schemas.openxmlformats.org/officeDocument/2006/relationships/externalLink" Target="externalLinks/externalLink47.xml"/><Relationship Id="rId88" Type="http://schemas.openxmlformats.org/officeDocument/2006/relationships/externalLink" Target="externalLinks/externalLink52.xml"/><Relationship Id="rId91" Type="http://schemas.openxmlformats.org/officeDocument/2006/relationships/externalLink" Target="externalLinks/externalLink55.xml"/><Relationship Id="rId96" Type="http://schemas.openxmlformats.org/officeDocument/2006/relationships/externalLink" Target="externalLinks/externalLink60.xml"/><Relationship Id="rId111" Type="http://schemas.openxmlformats.org/officeDocument/2006/relationships/externalLink" Target="externalLinks/externalLink75.xml"/><Relationship Id="rId132" Type="http://schemas.openxmlformats.org/officeDocument/2006/relationships/externalLink" Target="externalLinks/externalLink96.xml"/><Relationship Id="rId14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3.xml"/><Relationship Id="rId57" Type="http://schemas.openxmlformats.org/officeDocument/2006/relationships/externalLink" Target="externalLinks/externalLink21.xml"/><Relationship Id="rId106" Type="http://schemas.openxmlformats.org/officeDocument/2006/relationships/externalLink" Target="externalLinks/externalLink70.xml"/><Relationship Id="rId114" Type="http://schemas.openxmlformats.org/officeDocument/2006/relationships/externalLink" Target="externalLinks/externalLink78.xml"/><Relationship Id="rId119" Type="http://schemas.openxmlformats.org/officeDocument/2006/relationships/externalLink" Target="externalLinks/externalLink83.xml"/><Relationship Id="rId127" Type="http://schemas.openxmlformats.org/officeDocument/2006/relationships/externalLink" Target="externalLinks/externalLink9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8.xml"/><Relationship Id="rId52" Type="http://schemas.openxmlformats.org/officeDocument/2006/relationships/externalLink" Target="externalLinks/externalLink16.xml"/><Relationship Id="rId60" Type="http://schemas.openxmlformats.org/officeDocument/2006/relationships/externalLink" Target="externalLinks/externalLink24.xml"/><Relationship Id="rId65" Type="http://schemas.openxmlformats.org/officeDocument/2006/relationships/externalLink" Target="externalLinks/externalLink29.xml"/><Relationship Id="rId73" Type="http://schemas.openxmlformats.org/officeDocument/2006/relationships/externalLink" Target="externalLinks/externalLink37.xml"/><Relationship Id="rId78" Type="http://schemas.openxmlformats.org/officeDocument/2006/relationships/externalLink" Target="externalLinks/externalLink42.xml"/><Relationship Id="rId81" Type="http://schemas.openxmlformats.org/officeDocument/2006/relationships/externalLink" Target="externalLinks/externalLink45.xml"/><Relationship Id="rId86" Type="http://schemas.openxmlformats.org/officeDocument/2006/relationships/externalLink" Target="externalLinks/externalLink50.xml"/><Relationship Id="rId94" Type="http://schemas.openxmlformats.org/officeDocument/2006/relationships/externalLink" Target="externalLinks/externalLink58.xml"/><Relationship Id="rId99" Type="http://schemas.openxmlformats.org/officeDocument/2006/relationships/externalLink" Target="externalLinks/externalLink63.xml"/><Relationship Id="rId101" Type="http://schemas.openxmlformats.org/officeDocument/2006/relationships/externalLink" Target="externalLinks/externalLink65.xml"/><Relationship Id="rId122" Type="http://schemas.openxmlformats.org/officeDocument/2006/relationships/externalLink" Target="externalLinks/externalLink86.xml"/><Relationship Id="rId130" Type="http://schemas.openxmlformats.org/officeDocument/2006/relationships/externalLink" Target="externalLinks/externalLink94.xml"/><Relationship Id="rId135" Type="http://schemas.openxmlformats.org/officeDocument/2006/relationships/externalLink" Target="externalLinks/externalLink99.xml"/><Relationship Id="rId14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3.xml"/><Relationship Id="rId109" Type="http://schemas.openxmlformats.org/officeDocument/2006/relationships/externalLink" Target="externalLinks/externalLink73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4.xml"/><Relationship Id="rId55" Type="http://schemas.openxmlformats.org/officeDocument/2006/relationships/externalLink" Target="externalLinks/externalLink19.xml"/><Relationship Id="rId76" Type="http://schemas.openxmlformats.org/officeDocument/2006/relationships/externalLink" Target="externalLinks/externalLink40.xml"/><Relationship Id="rId97" Type="http://schemas.openxmlformats.org/officeDocument/2006/relationships/externalLink" Target="externalLinks/externalLink61.xml"/><Relationship Id="rId104" Type="http://schemas.openxmlformats.org/officeDocument/2006/relationships/externalLink" Target="externalLinks/externalLink68.xml"/><Relationship Id="rId120" Type="http://schemas.openxmlformats.org/officeDocument/2006/relationships/externalLink" Target="externalLinks/externalLink84.xml"/><Relationship Id="rId125" Type="http://schemas.openxmlformats.org/officeDocument/2006/relationships/externalLink" Target="externalLinks/externalLink89.xml"/><Relationship Id="rId141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5.xml"/><Relationship Id="rId92" Type="http://schemas.openxmlformats.org/officeDocument/2006/relationships/externalLink" Target="externalLinks/externalLink5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4.xml"/><Relationship Id="rId45" Type="http://schemas.openxmlformats.org/officeDocument/2006/relationships/externalLink" Target="externalLinks/externalLink9.xml"/><Relationship Id="rId66" Type="http://schemas.openxmlformats.org/officeDocument/2006/relationships/externalLink" Target="externalLinks/externalLink30.xml"/><Relationship Id="rId87" Type="http://schemas.openxmlformats.org/officeDocument/2006/relationships/externalLink" Target="externalLinks/externalLink51.xml"/><Relationship Id="rId110" Type="http://schemas.openxmlformats.org/officeDocument/2006/relationships/externalLink" Target="externalLinks/externalLink74.xml"/><Relationship Id="rId115" Type="http://schemas.openxmlformats.org/officeDocument/2006/relationships/externalLink" Target="externalLinks/externalLink79.xml"/><Relationship Id="rId131" Type="http://schemas.openxmlformats.org/officeDocument/2006/relationships/externalLink" Target="externalLinks/externalLink95.xml"/><Relationship Id="rId136" Type="http://schemas.openxmlformats.org/officeDocument/2006/relationships/externalLink" Target="externalLinks/externalLink100.xml"/><Relationship Id="rId61" Type="http://schemas.openxmlformats.org/officeDocument/2006/relationships/externalLink" Target="externalLinks/externalLink25.xml"/><Relationship Id="rId82" Type="http://schemas.openxmlformats.org/officeDocument/2006/relationships/externalLink" Target="externalLinks/externalLink4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20.xml"/><Relationship Id="rId77" Type="http://schemas.openxmlformats.org/officeDocument/2006/relationships/externalLink" Target="externalLinks/externalLink41.xml"/><Relationship Id="rId100" Type="http://schemas.openxmlformats.org/officeDocument/2006/relationships/externalLink" Target="externalLinks/externalLink64.xml"/><Relationship Id="rId105" Type="http://schemas.openxmlformats.org/officeDocument/2006/relationships/externalLink" Target="externalLinks/externalLink69.xml"/><Relationship Id="rId126" Type="http://schemas.openxmlformats.org/officeDocument/2006/relationships/externalLink" Target="externalLinks/externalLink9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5</xdr:col>
      <xdr:colOff>9525</xdr:colOff>
      <xdr:row>5</xdr:row>
      <xdr:rowOff>0</xdr:rowOff>
    </xdr:to>
    <xdr:sp macro="" textlink="">
      <xdr:nvSpPr>
        <xdr:cNvPr id="14492" name="Line 1"/>
        <xdr:cNvSpPr>
          <a:spLocks noChangeShapeType="1"/>
        </xdr:cNvSpPr>
      </xdr:nvSpPr>
      <xdr:spPr bwMode="auto">
        <a:xfrm>
          <a:off x="0" y="1057275"/>
          <a:ext cx="2543175" cy="5905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12351" name="Line 1"/>
        <xdr:cNvSpPr>
          <a:spLocks noChangeShapeType="1"/>
        </xdr:cNvSpPr>
      </xdr:nvSpPr>
      <xdr:spPr bwMode="auto">
        <a:xfrm>
          <a:off x="1743075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11327" name="Line 1"/>
        <xdr:cNvSpPr>
          <a:spLocks noChangeShapeType="1"/>
        </xdr:cNvSpPr>
      </xdr:nvSpPr>
      <xdr:spPr bwMode="auto">
        <a:xfrm>
          <a:off x="1000125" y="1276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8255" name="Line 1"/>
        <xdr:cNvSpPr>
          <a:spLocks noChangeShapeType="1"/>
        </xdr:cNvSpPr>
      </xdr:nvSpPr>
      <xdr:spPr bwMode="auto">
        <a:xfrm>
          <a:off x="12954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1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2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3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4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5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6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7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8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9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0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1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2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3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4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5" name="Line 8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6" name="Line 9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7" name="Line 10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1137;&#51077;&#52272;\2001&#49444;&#44228;&#50696;&#49328;\&#54644;&#46020;&#46041;%20&#45909;&#50976;&#48716;&#46377;%20&#46020;&#4455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in1\c\My%20Docu(&#51201;&#49328;)\&#51201;&#49328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(&#51201;&#49328;)/&#51201;&#49328;&#50577;&#4988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ng1\&#51204;&#44592;&#49328;&#52636;&#44540;&#4414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/WINDOWS/9605G/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068;\My%20Documents\&#51221;&#52268;&#51068;&#51089;&#50629;&#48169;\3.&#50676;&#49900;&#55176;&#51068;&#54616;&#45716;&#44275;\&#51228;&#51312;&#50896;&#44032;\2003&#45380;%20&#52572;&#51333;&#48372;&#44256;&#49436;\3016%20&#53440;&#54588;&#52980;&#54504;&#53552;-&#51204;&#51088;&#51201;&#48376;&#51064;&#54869;&#51064;&#49884;&#49828;&#53596;\&#49436;&#4720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YUNCH/PLOT/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5909;&#51221;&#48337;&#50896;&#49436;&#47448;\&#49444;&#44228;&#48320;&#44221;1&#52264;&#44277;&#49324;&#48516;(07.16)\&#51204;&#44592;\&#51204;&#44592;&#45236;&#50669;(4&#52264;)-08.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/kiie/&#48372;&#44256;&#49436;/2004&#45380;&#48372;&#44256;&#49436;/200447(04-1-&#45824;%20&#53685;&#54633;&#47561;&#49324;%20-%20&#54644;&#44400;&#51228;1&#54632;&#45824;)/&#44592;&#442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548;&#44396;&#45236;/&#45824;&#50864;&#45236;&#50669;&#49436;(1&#52264;)/LMEBM0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BH2\Book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2015&#45380;/09&#50900;/1.&#51473;&#49548;&#44592;&#50629;&#51648;&#50896;&#49324;&#50629;&#44256;&#44061;&#49468;&#53552;&#50868;&#50689;&#50857;&#50669;-2014&#45380;&#48516;(0113)-200%25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proj/&#49436;&#48729;&#44256;/&#45236;&#50669;/&#51064;&#52380;&#50669;&#44396;&#45236;-OLD/&#54620;&#44053;&#50868;&#48152;&#54224;&#44592;&#44032;&#4944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8176;&#5120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9444;&#44228;&#46020;&#49436;\&#48372;&#44288;&#50857;&#49444;&#44228;&#49436;\&#53664;%20%20&#47785;\&#48320;&#44221;1&#52264;\&#50745;&#48317;&#44396;&#51312;&#47932;\&#50745;&#48317;&#49688;&#47049;&#49328;&#52636;&#49436;\kim\&#49688;&#47049;\&#50577;&#51648;&#49688;&#47049;\994004\U-TYP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WIN98\&#48148;&#53461;%20&#54868;&#47732;\&#51089;&#50629;&#51109;\&#53468;&#48177;&#49440;\&#54616;&#51312;&#49436;\LMEBM005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SUNGNAM/TAL/SUNGNAM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51088;&#55148;\C\WINDOWS\Temporary%20Internet%20Files\Content.IE5\IFE7CBWL\windows\TEMP\&#51060;&#52380;&#47784;&#45944;(&#49457;&#51648;&#49688;&#51221;&#51473;2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98&#49888;&#46028;&#4943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592;\C\WINDOWS\&#48148;&#53461;%20&#54868;&#47732;\&#44608;&#49849;&#44592;\&#44608;&#49849;&#44592;%20&#50641;&#49472;&#47928;&#49436;\&#49884;&#44277;&#53580;&#53356;\&#45800;&#44032;&#44204;&#5120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wbpds.imbc.com/Windows/Temporary%20Internet%20Files/Content.IE5/OTENKDAB/&#44592;&#50672;/&#54200;&#49457;&#54364;/2002&#45380;7&#50900;/KBS2%200204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caddata\1&#47928;&#54868;\04&#52649;&#48513;\&#45800;&#50577;&#44396;&#51064;&#49324;\&#45236;&#50669;&#49436;(03.3.25)\&#50424;&#45936;&#50630;&#51008;&#44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Documents%20and%20Settings\&#50672;&#44396;&#49548;\&#48148;&#53461;%20&#54868;&#47732;\&#53664;&#47785;&#49328;&#44540;&#51088;&#47308;&#49892;\2006040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868;&#45432;&#47924;&#44277;&#496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0689;&#46041;&#49440;/yds/LMEBM00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1064;&#52380;&#50669;&#44396;&#45236;-OLD/&#54620;&#44053;&#50868;&#48152;&#54224;&#44592;&#44032;&#4944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48264;&#44060;&#49552;/&#54728;&#52268;&#49453;/&#49688;&#51077;/&#51452;&#44036;&#51228;&#50612;&#44592;(&#51452;&#44036;&#51228;&#50612;&#44592;&#51312;&#47549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2380;&#47784;&#45944;(&#49457;&#51648;&#49688;&#51221;&#51473;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4;&#45397;\C\&#44277;&#46041;&#54260;&#45908;\&#49444;&#44228;&#49436;\C\C170%20&#49884;&#51221;&#50672;&#44396;&#50896;\FIRST\&#45236;&#50669;-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Startup" Target="&#44305;&#505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My%20Documents\&#48376;&#49440;hh(2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&#48376;&#44277;&#49324;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DATA/JUCK-SAN/KCCPP/MM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1652;\BACK-UP\&#44277;&#46041;&#51089;&#50629;\DATA%20BASE\&#49444;&#44228;&#49436;\C\C177&#44053;&#45224;&#49548;&#48169;&#49436;\&#49688;&#51221;1\&#45236;&#50669;\CCTV%20&#44204;&#51201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~Dwg\0304-&#45236;&#49436;&#48516;&#44592;&#51216;%20&#50689;&#50629;&#49884;&#49444;&#50808;%203&#44060;&#49548;%20&#51204;&#44592;&#49444;&#44228;&#50857;&#50669;_030310\~~&#44221;&#51452;&#53552;&#45328;\&#49444;&#44228;&#50696;&#49328;&#49436;\&#49457;&#44284;&#54408;\3_11\&#44221;&#51452;&#53552;&#45328;&#51312;&#46020;&#48372;&#50756;&#44277;&#49324;-cd\F0\01000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2000/&#49437;&#44228;&#51204;&#47141;/&#44256;&#48176;&#45236;&#50669;/&#52572;&#47749;&#49437;/&#50857;&#49328;&#49548;&#54868;&#47932;/&#51068;&#50948;&#45824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99PROJ/Doh(9916)/&#51064;&#52380;&#50669;&#44396;&#45236;-OLD/&#54620;&#44053;&#50868;&#48152;&#54224;&#44592;&#44032;&#4944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37;&#51652;\BACK-UP\&#44277;&#46041;&#51089;&#50629;\DATA%20BASE\&#49444;&#44228;&#49436;\D\D166%2000&#54632;&#45824;%20&#49324;&#47161;&#48512;\&#48155;&#51008;&#51088;&#47308;\&#44032;&#44201;&#51312;&#49324;&#5436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MM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C/DOWN/&#44204;&#51201;&#49436;/&#44221;&#55148;&#45824;%20&#44204;&#51201;/Work/2001&#45380;%20&#50689;&#50629;&#49444;&#44228;&#51077;&#49688;&#51088;&#47308;/&#49688;&#46020;&#44592;&#49696;&#50672;&#44396;&#49548;/&#45236;&#50669;&#49436;/&#44221;&#48512;2&#48373;&#49440;%20&#52380;&#50504;&#51076;&#49884;&#50669;&#49324;(&#44032;&#44201;&#49328;&#52636;&#45236;&#50669;&#49436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unzipped\1&#44277;&#44396;&#44277;&#45236;&#50669;\&#51204;&#44592;&#44228;&#51109;\&#54032;&#51221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9733;1&#51652;&#54665;&#44148;/&#51473;&#49548;&#44592;&#50629;&#44592;&#49696;&#51221;&#48372;&#51652;&#55141;&#50896;/1&#50836;&#52397;/&#50896;&#44032;&#44228;&#49328;&#49436;(10&#44060;&#50900;_&#44592;&#5145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예가표"/>
      <sheetName val="직재"/>
      <sheetName val="노임단가표"/>
      <sheetName val="총괄 CCTV수량"/>
      <sheetName val="일위대가(VDS)"/>
      <sheetName val="노임"/>
      <sheetName val="제경집계"/>
      <sheetName val="내역"/>
      <sheetName val="mcc일위대가"/>
      <sheetName val="6. 직접경비"/>
      <sheetName val="내역서"/>
      <sheetName val="직노"/>
      <sheetName val="단위일위"/>
      <sheetName val="b_balju_cho"/>
      <sheetName val="공조기"/>
      <sheetName val="을"/>
      <sheetName val="단"/>
      <sheetName val="토사(PE)"/>
      <sheetName val="work-form"/>
      <sheetName val="기초자료입력"/>
      <sheetName val="원가 (2)"/>
      <sheetName val="Sheet3"/>
      <sheetName val="5.설치내역"/>
      <sheetName val="Total"/>
      <sheetName val="시행후면적"/>
      <sheetName val="수지예산"/>
      <sheetName val="약품공급2"/>
      <sheetName val="EQ-R1"/>
      <sheetName val="7단가"/>
      <sheetName val="재집"/>
      <sheetName val="금액내역서"/>
      <sheetName val="EP0618"/>
      <sheetName val="수량산출"/>
      <sheetName val="노임단가"/>
      <sheetName val="#REF"/>
      <sheetName val="품셈표"/>
      <sheetName val="20관리비율"/>
      <sheetName val="예정(3)"/>
      <sheetName val="동원(3)"/>
      <sheetName val="납부서"/>
      <sheetName val="단가조사"/>
      <sheetName val="工완성공사율"/>
      <sheetName val="DATA"/>
      <sheetName val="데이타"/>
      <sheetName val="일위대가(가설)"/>
      <sheetName val="인건비 "/>
      <sheetName val="유동표"/>
      <sheetName val="단가산출2"/>
      <sheetName val="단가 및 재료비"/>
      <sheetName val="단가산출1"/>
      <sheetName val="일위대가"/>
      <sheetName val="Price List"/>
      <sheetName val="산출기초(기계터파기)3열"/>
      <sheetName val="전송망집계"/>
      <sheetName val="철거수량(전송)"/>
      <sheetName val="일위대가목록"/>
      <sheetName val="일위대가(4층원격)"/>
      <sheetName val="HP1AMLIST"/>
      <sheetName val="2.4 자재단가비교표"/>
      <sheetName val="청천내"/>
      <sheetName val="9811"/>
      <sheetName val="갑지"/>
      <sheetName val="집계표"/>
      <sheetName val="CABLE"/>
      <sheetName val="인건비"/>
      <sheetName val="신우"/>
      <sheetName val="정SW_원_"/>
      <sheetName val="Sheet1"/>
      <sheetName val="합천내역"/>
      <sheetName val="을지"/>
      <sheetName val="공사내역"/>
      <sheetName val="코드표"/>
      <sheetName val="수량 산출서"/>
      <sheetName val="C-노임단가"/>
      <sheetName val="터파기및재료"/>
      <sheetName val="건축내역"/>
      <sheetName val="9GNG운반"/>
      <sheetName val="결과조달"/>
      <sheetName val="자재단가"/>
      <sheetName val="예산대비"/>
      <sheetName val="CT "/>
      <sheetName val="정SW(원)"/>
      <sheetName val="EQ"/>
      <sheetName val="여수토공사비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수목표준대가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I一般比"/>
      <sheetName val="N賃率-職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I一般比"/>
      <sheetName val="집계"/>
      <sheetName val="#REF"/>
      <sheetName val="기본일위"/>
      <sheetName val="내역서2안"/>
      <sheetName val="패널"/>
      <sheetName val="실행내역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인건비"/>
      <sheetName val="4.설계예산내역서"/>
      <sheetName val="6.관급자재조서"/>
      <sheetName val="내역서"/>
      <sheetName val="연령현황"/>
      <sheetName val="20관리비율"/>
      <sheetName val="guard(mac)"/>
      <sheetName val="NEYOK"/>
      <sheetName val="40총괄"/>
      <sheetName val="40집계"/>
      <sheetName val="1-1"/>
      <sheetName val="을"/>
      <sheetName val="수량산출"/>
      <sheetName val="노임단가표"/>
      <sheetName val="총괄 CCTV수량"/>
      <sheetName val="노무비"/>
      <sheetName val="단가산출2"/>
      <sheetName val="단위수량"/>
      <sheetName val="공사내역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견적대비 견적서"/>
      <sheetName val="공사원가계산서"/>
      <sheetName val="경영상태"/>
      <sheetName val="B2BERP"/>
      <sheetName val="경산"/>
      <sheetName val="산출기준자료"/>
      <sheetName val="공조기"/>
      <sheetName val="단가 "/>
      <sheetName val="일위대가"/>
      <sheetName val="수목데이타 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홍보비디오"/>
      <sheetName val="단가산출"/>
      <sheetName val="일위대가(가설)"/>
      <sheetName val="MS"/>
      <sheetName val="공정외주"/>
      <sheetName val="96갑지"/>
      <sheetName val="단위일위"/>
      <sheetName val="6. 직접경비"/>
      <sheetName val="기존단가 (2)"/>
      <sheetName val="XL4Poppy"/>
      <sheetName val="포장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  <sheetName val="4-3 보온 기본물량집계"/>
      <sheetName val="단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홍보비디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K55">
            <v>36515872</v>
          </cell>
        </row>
        <row r="56">
          <cell r="A56" t="str">
            <v>PI-BEND 재료비 계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K66">
            <v>8062.1567999999988</v>
          </cell>
        </row>
        <row r="67">
          <cell r="A67" t="str">
            <v>PI-CAP 재료비 계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K76">
            <v>557052</v>
          </cell>
        </row>
        <row r="77">
          <cell r="A77" t="str">
            <v>PI-REDUCER 재료비 계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K98">
            <v>1585972</v>
          </cell>
        </row>
        <row r="99">
          <cell r="A99" t="str">
            <v>PI-TEE 재료비 계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K102">
            <v>231280</v>
          </cell>
        </row>
        <row r="103">
          <cell r="A103" t="str">
            <v>WELDOLET 재료비 계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K110">
            <v>3168000</v>
          </cell>
        </row>
        <row r="111">
          <cell r="A111" t="str">
            <v>FITTING 재료비 계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K115">
            <v>1013280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업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성곽내역서"/>
      <sheetName val="내역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테두리제목"/>
      <sheetName val="표지"/>
      <sheetName val="간지"/>
      <sheetName val="제출문"/>
      <sheetName val="목차"/>
      <sheetName val="원가계산의결과"/>
      <sheetName val="원가계산의개요"/>
      <sheetName val="1안"/>
      <sheetName val="내역서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부대공Ⅱ"/>
      <sheetName val="설계내역서"/>
      <sheetName val="ITB COST"/>
      <sheetName val="손익분석"/>
      <sheetName val="일반공사"/>
      <sheetName val="JUCK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위대가"/>
      <sheetName val="을"/>
      <sheetName val="0.집계"/>
      <sheetName val="1.수변전설비공사"/>
      <sheetName val="FILE1"/>
      <sheetName val="입찰안"/>
      <sheetName val="표지 (2)"/>
      <sheetName val="매립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직노"/>
      <sheetName val="실행내역"/>
      <sheetName val="DATA"/>
      <sheetName val="200"/>
      <sheetName val="단가산출"/>
      <sheetName val="기초단가"/>
      <sheetName val="을지"/>
      <sheetName val="인건비"/>
      <sheetName val="연습"/>
      <sheetName val="대치판정"/>
      <sheetName val="노무비"/>
      <sheetName val="전선 및 전선관"/>
      <sheetName val="부하계산서"/>
      <sheetName val="MOTOR"/>
      <sheetName val="자재단가"/>
      <sheetName val="3-1.CB"/>
      <sheetName val="아산추가1220"/>
      <sheetName val="당초"/>
      <sheetName val="구역화물"/>
      <sheetName val="단가일람"/>
      <sheetName val="CTEMCOST"/>
      <sheetName val="말뚝지지력산정"/>
      <sheetName val="수량"/>
      <sheetName val="Macro1"/>
      <sheetName val="내역(설계)"/>
      <sheetName val="내역"/>
      <sheetName val="금리계산"/>
      <sheetName val="원가계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조도계산서 (도서)"/>
      <sheetName val="가로등부표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일위대가목차"/>
      <sheetName val="2F 회의실견적(5_14 일대)"/>
      <sheetName val="재집"/>
      <sheetName val="직재"/>
      <sheetName val="제-노임"/>
      <sheetName val="제직재"/>
      <sheetName val="AIR SHOWER(3인용)"/>
      <sheetName val="포장공"/>
      <sheetName val="신우"/>
      <sheetName val="I一般比"/>
      <sheetName val="발신정보"/>
      <sheetName val="J直材4"/>
      <sheetName val="기본일위"/>
      <sheetName val="준검 내역서"/>
      <sheetName val="부하(성남)"/>
      <sheetName val="연부97-1"/>
      <sheetName val="갑지1"/>
      <sheetName val="입찰보고"/>
      <sheetName val="XL4Poppy"/>
      <sheetName val="우배수"/>
      <sheetName val="001"/>
      <sheetName val="단가조사"/>
      <sheetName val="대비"/>
      <sheetName val="48전력선로일위"/>
      <sheetName val="부대내역"/>
      <sheetName val="보차도경계석"/>
      <sheetName val="토공"/>
      <sheetName val="인건-측정"/>
      <sheetName val="DANGA"/>
      <sheetName val="본공사"/>
      <sheetName val="설계명세서"/>
      <sheetName val="예산명세서"/>
      <sheetName val="자료입력"/>
      <sheetName val="자재"/>
      <sheetName val="노무비단가"/>
      <sheetName val="점수계산1-2"/>
      <sheetName val="BID"/>
      <sheetName val="부대공사비"/>
      <sheetName val="현장관리비집계표"/>
      <sheetName val="일위대가(가설)"/>
      <sheetName val="기초코드"/>
      <sheetName val="98NS-N"/>
      <sheetName val="수량산출"/>
      <sheetName val="unit"/>
      <sheetName val="차수공개요"/>
      <sheetName val="교각1"/>
      <sheetName val="실행내역서"/>
      <sheetName val="WORK"/>
      <sheetName val="실행철강하도"/>
      <sheetName val="내역서2안"/>
      <sheetName val="소야공정계획표"/>
      <sheetName val="단가 및 재료비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수입"/>
      <sheetName val="수주현황2월"/>
      <sheetName val="토공유동표"/>
      <sheetName val="교각계산"/>
      <sheetName val="단면 (2)"/>
      <sheetName val="직공비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 계"/>
      <sheetName val="JUCKEYK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량산출서"/>
      <sheetName val="단가 "/>
      <sheetName val="노임"/>
      <sheetName val="율촌법률사무소2내역"/>
      <sheetName val="중기일위대가"/>
      <sheetName val="49-119"/>
      <sheetName val="설직재-1"/>
      <sheetName val="노원열병합  건축공사기성내역서"/>
      <sheetName val="공종별내역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"/>
      <sheetName val="CABLE"/>
      <sheetName val="철거산출근거"/>
      <sheetName val="설비내역서"/>
      <sheetName val="건축내역서"/>
      <sheetName val="전기내역서"/>
      <sheetName val="총계"/>
      <sheetName val="부대시설"/>
      <sheetName val="Apt내역"/>
      <sheetName val="한강운반비"/>
      <sheetName val="³ëÀÓ"/>
      <sheetName val="경상직원"/>
      <sheetName val="TOT"/>
      <sheetName val="증감대비"/>
      <sheetName val="기계경비(시간당)"/>
      <sheetName val="램머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일용노임단가"/>
      <sheetName val="Macro(전선)"/>
      <sheetName val="단위단가"/>
      <sheetName val="90.03실행 "/>
      <sheetName val="조명시설"/>
      <sheetName val="3.공통공사대비"/>
      <sheetName val="총괄내역서"/>
      <sheetName val="코드표"/>
      <sheetName val="Sheet1 (2)"/>
      <sheetName val="역T형교대(말뚝기초)"/>
      <sheetName val="BID-도로"/>
      <sheetName val="전차선로 물량표"/>
      <sheetName val="공통(20-91)"/>
      <sheetName val="계수시트"/>
      <sheetName val="내력서"/>
      <sheetName val="차액보증"/>
      <sheetName val="단"/>
      <sheetName val="지주목시비량산출서"/>
      <sheetName val="CA지입"/>
      <sheetName val="Sheet17"/>
      <sheetName val="U-TYPE(1)"/>
      <sheetName val="맨홀"/>
      <sheetName val="금호"/>
      <sheetName val="적용공정"/>
      <sheetName val="L_RPTB02_01"/>
      <sheetName val="96보완계획7.12"/>
      <sheetName val="Macro2"/>
      <sheetName val="PROJECT BRIEF"/>
      <sheetName val="내역서 (2)"/>
      <sheetName val="지진시"/>
      <sheetName val="접지수량"/>
      <sheetName val="20관리비율"/>
      <sheetName val="입적표"/>
      <sheetName val="L_RPTA05_목록"/>
      <sheetName val="6PILE  (돌출)"/>
      <sheetName val="연결임시"/>
      <sheetName val="계산식"/>
      <sheetName val="가도공"/>
      <sheetName val="SG"/>
      <sheetName val="DATE"/>
      <sheetName val="ELECTRIC"/>
      <sheetName val="SCHEDULE"/>
      <sheetName val="일반수량"/>
      <sheetName val="99총공사내역서"/>
      <sheetName val="철거집계"/>
      <sheetName val="토적표"/>
      <sheetName val="36신설수량"/>
      <sheetName val="소요자재"/>
      <sheetName val="노무산출서"/>
      <sheetName val="ETC"/>
      <sheetName val="자재대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인사자료총집계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가대비표"/>
      <sheetName val="대비내역"/>
      <sheetName val="70%"/>
      <sheetName val="1,2공구원가계산서"/>
      <sheetName val="2공구산출내역"/>
      <sheetName val="1공구산출내역서"/>
      <sheetName val="MBR9"/>
      <sheetName val="단면"/>
      <sheetName val="단면가정"/>
      <sheetName val="1차증가원가계산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우수맨홀공제단위수량"/>
      <sheetName val="돌망태단위수량"/>
      <sheetName val="EQUIP-H"/>
      <sheetName val="경비_원본"/>
      <sheetName val="BASIC (2)"/>
      <sheetName val=" 상부공통집계(총괄)"/>
      <sheetName val="AS포장복구 "/>
      <sheetName val="총괄집계표"/>
      <sheetName val="BOX전기내역"/>
      <sheetName val="견적의뢰서"/>
      <sheetName val="말뚝물량"/>
      <sheetName val="견적대비"/>
      <sheetName val="ABUT수량-A1"/>
      <sheetName val="9-1차이내역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A-4"/>
      <sheetName val="IMP(MAIN)"/>
      <sheetName val="IMP (REACTOR)"/>
      <sheetName val="오산갈곳"/>
      <sheetName val="맨홀수량집계"/>
      <sheetName val="1.설계기준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물가자료"/>
      <sheetName val="품의서"/>
      <sheetName val="물가시세"/>
      <sheetName val="전신환매도율"/>
      <sheetName val="EACT10"/>
      <sheetName val="방음벽기초(H=4m)"/>
      <sheetName val="외주"/>
      <sheetName val="제품별"/>
      <sheetName val="Macro(차단기)"/>
      <sheetName val="구조물철거타공정이월"/>
      <sheetName val="부속동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수로교총재료집계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C3"/>
      <sheetName val="단  가  대  비  표"/>
      <sheetName val="일  위  대  가  목  록"/>
      <sheetName val="MANUFACTORY"/>
      <sheetName val="강북라우터"/>
      <sheetName val="전체"/>
      <sheetName val="3련 BOX"/>
      <sheetName val="토목주소"/>
      <sheetName val="프랜트면허"/>
      <sheetName val="경산"/>
      <sheetName val="SLAB&quot;1&quot;"/>
      <sheetName val="품셈"/>
      <sheetName val="1공구 건정토건 토공"/>
      <sheetName val=" 총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고분전시관"/>
      <sheetName val="설비"/>
      <sheetName val="빌딩 안내"/>
      <sheetName val="데리네이타현황"/>
      <sheetName val="공비대비"/>
      <sheetName val="교대(A1-A2)"/>
      <sheetName val="12월31일"/>
      <sheetName val="간접"/>
      <sheetName val="96정변2"/>
      <sheetName val="화재 탐지 설비"/>
      <sheetName val="적상기초자료"/>
      <sheetName val="단위수량"/>
      <sheetName val="맨홀토공수량"/>
      <sheetName val="사원등록"/>
      <sheetName val="호봉 (2)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고등학교"/>
      <sheetName val="연결관암거"/>
      <sheetName val="인건비 "/>
      <sheetName val="검사조서"/>
      <sheetName val="집계(총괄)"/>
      <sheetName val="구성비"/>
      <sheetName val="실적보고"/>
      <sheetName val="흄관수량"/>
      <sheetName val="TABLE"/>
      <sheetName val="TEL"/>
      <sheetName val="예산조서(무선)"/>
      <sheetName val="단면별연장"/>
      <sheetName val="주사무실종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내역서(토목)"/>
      <sheetName val="건설장비기초단가"/>
      <sheetName val="부하LOAD"/>
      <sheetName val="시중노임단가"/>
      <sheetName val="건축내역"/>
      <sheetName val="기본DATA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보합"/>
      <sheetName val="1공구(을)"/>
      <sheetName val="교통대책내역"/>
      <sheetName val="대공종"/>
      <sheetName val="보할공정"/>
      <sheetName val="BOQ(전체)"/>
      <sheetName val="변경내역을"/>
      <sheetName val="사전공사"/>
      <sheetName val="개요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고창터널(고창방향)"/>
      <sheetName val=" 견적서"/>
      <sheetName val="현관"/>
      <sheetName val="NYS"/>
      <sheetName val="노임변동률"/>
      <sheetName val="조건"/>
      <sheetName val="COMPRESSOR"/>
      <sheetName val="펌프장수량산출(토)"/>
      <sheetName val="EP0618"/>
      <sheetName val="금액내역서"/>
      <sheetName val="암거날개벽재료집계"/>
      <sheetName val="플랜트 설치"/>
      <sheetName val="총수량집계표"/>
      <sheetName val="기계경비일람"/>
      <sheetName val="연령현황"/>
      <sheetName val="단가비교표 (계측제어)"/>
      <sheetName val="YES-T"/>
      <sheetName val="TYPE-A"/>
      <sheetName val="1._x0018_변전설비"/>
      <sheetName val="실행"/>
      <sheetName val="백암비스타내역"/>
      <sheetName val="기자재비"/>
      <sheetName val="현장관리비내역서"/>
      <sheetName val="포장복구집계"/>
      <sheetName val="단가조사-1"/>
      <sheetName val="단가조사-2"/>
      <sheetName val="BSD (2)"/>
      <sheetName val="지하1층"/>
      <sheetName val="견적서1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집수정(600-700)"/>
      <sheetName val="구리토평1전기"/>
      <sheetName val="세부내역"/>
      <sheetName val="세목전체"/>
      <sheetName val="관접합및부설"/>
      <sheetName val="Oper Amount"/>
      <sheetName val="날개벽수량표"/>
      <sheetName val="입력변수"/>
      <sheetName val="산#2-1 (2)"/>
      <sheetName val="주재료비"/>
      <sheetName val="설계요율"/>
      <sheetName val="9GNG운반"/>
      <sheetName val="내역서(전체)"/>
      <sheetName val="TRE TABLE"/>
      <sheetName val="세부견적서(DAS Call Back)"/>
      <sheetName val="기계경비및산출근거서"/>
      <sheetName val="4.전기"/>
      <sheetName val="명세서"/>
      <sheetName val="별표"/>
      <sheetName val="3.내역서"/>
      <sheetName val="두앙"/>
      <sheetName val="토공정보"/>
      <sheetName val="2"/>
      <sheetName val="전기설계변경"/>
      <sheetName val="1차 내역서"/>
      <sheetName val="기계설비"/>
      <sheetName val="MIJIBI"/>
      <sheetName val="건축직"/>
      <sheetName val="guard(mac)"/>
      <sheetName val="단가조사서"/>
      <sheetName val="적용(기계)"/>
      <sheetName val="Mc1"/>
      <sheetName val="2000,9월 일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전기"/>
      <sheetName val="현장지지물물량"/>
      <sheetName val="WEON"/>
      <sheetName val="경상"/>
      <sheetName val="가설"/>
      <sheetName val="wall"/>
      <sheetName val="보호"/>
      <sheetName val="교각별철근수량집계표"/>
      <sheetName val="COVER"/>
      <sheetName val="과세내역(세부)"/>
      <sheetName val="저"/>
      <sheetName val="MEXICO-C"/>
      <sheetName val="다이꾸"/>
      <sheetName val="AILC004"/>
      <sheetName val="HRSG SMALL07220"/>
      <sheetName val="사각맨홀"/>
      <sheetName val="LP-S"/>
      <sheetName val="토공(우물통,기타) "/>
      <sheetName val="개소별수량산출"/>
      <sheetName val="표준안전집계"/>
      <sheetName val="표준안전내역"/>
      <sheetName val="성남여성복지내역"/>
      <sheetName val="(A)내역서"/>
      <sheetName val="약품공급2"/>
      <sheetName val="간지"/>
      <sheetName val="DB"/>
      <sheetName val="신공항A-9(원가수정)"/>
      <sheetName val="진우+대광"/>
      <sheetName val="수안보-MBR1"/>
      <sheetName val="입력DATA"/>
      <sheetName val="동해title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갑지(추정)"/>
      <sheetName val="유동표(변경)"/>
      <sheetName val="준공조서"/>
      <sheetName val="공사준공계"/>
      <sheetName val="준공검사보고서"/>
      <sheetName val="L형옹벽측구"/>
      <sheetName val="경비2내역"/>
      <sheetName val="일위대가표 (2)"/>
      <sheetName val="REACTION(USD지진시)"/>
      <sheetName val="안정검토"/>
      <sheetName val="REACTION(USE평시)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변경총괄지(1)"/>
      <sheetName val="표층포설및다짐"/>
      <sheetName val="관리,공감"/>
      <sheetName val="효동"/>
      <sheetName val="INMD1198"/>
      <sheetName val="INFG1198"/>
      <sheetName val="골재산출"/>
      <sheetName val="샘플표지"/>
      <sheetName val="실행간접비용"/>
      <sheetName val="2002하반기노임기준"/>
      <sheetName val="본부장"/>
      <sheetName val="내역서(삼호)"/>
      <sheetName val="MFAB"/>
      <sheetName val="MFRT"/>
      <sheetName val="MPKG"/>
      <sheetName val="MPRD"/>
      <sheetName val="일위"/>
      <sheetName val="인수공규격"/>
      <sheetName val="공종"/>
      <sheetName val="경율산정"/>
      <sheetName val="개별직종노임단가(2005.1)"/>
      <sheetName val="맨홀수량"/>
      <sheetName val="PIPE"/>
      <sheetName val="케이블"/>
      <sheetName val="98수문일위"/>
      <sheetName val="시공계획"/>
      <sheetName val="대창(함평)-창열"/>
      <sheetName val="대창(장성)"/>
      <sheetName val="Macro3"/>
      <sheetName val="건축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관로"/>
      <sheetName val="설계내역(2001)"/>
      <sheetName val="일_x0007__x0006__x0003__x0004__x0007_"/>
      <sheetName val="_x0000__x0005__x0000__x0004__x0000__x0008__x0000__x0005__x0000__x0008_"/>
      <sheetName val="토량1-1"/>
      <sheetName val="제수변수량"/>
      <sheetName val="공기변수량"/>
      <sheetName val="Data&amp;Result"/>
      <sheetName val="MACRO(MCC)"/>
      <sheetName val="일위대가(출입)"/>
      <sheetName val="단가표"/>
      <sheetName val="s"/>
      <sheetName val="버스운행안내"/>
      <sheetName val="예방접종계획"/>
      <sheetName val="근태계획서"/>
      <sheetName val="도장수량(하1)"/>
      <sheetName val="AS복구"/>
      <sheetName val="중기터파기"/>
      <sheetName val="변수값"/>
      <sheetName val="중기상차"/>
      <sheetName val="견적대비 견적서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재료집계"/>
      <sheetName val="일위대가(계측기설치)"/>
      <sheetName val="48일위"/>
      <sheetName val="실행갑지"/>
      <sheetName val="견적990322"/>
      <sheetName val="금액결정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woo(mac)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CB"/>
      <sheetName val="CS2"/>
      <sheetName val="통신물량"/>
      <sheetName val="가설공사내역"/>
      <sheetName val="현대물량"/>
      <sheetName val="산출내역서"/>
      <sheetName val="위치조서"/>
      <sheetName val="등록자료"/>
      <sheetName val="입력정보"/>
      <sheetName val="대림경상68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#REF"/>
      <sheetName val="WEIGHT LI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도"/>
      <sheetName val="자재단가"/>
      <sheetName val="S0"/>
      <sheetName val="총괄표"/>
      <sheetName val="제조원가계산서(SS-1)"/>
      <sheetName val="운반비원가계산"/>
      <sheetName val="조도계산"/>
      <sheetName val="HVAC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  <sheetName val="노임-컨벤션 Audio"/>
      <sheetName val="노임-컨벤션 Video"/>
      <sheetName val="RESOURCE"/>
      <sheetName val="수압집계"/>
      <sheetName val="내역서"/>
      <sheetName val="갑지"/>
      <sheetName val="I一般比"/>
      <sheetName val="공량산출서"/>
      <sheetName val="유기공정"/>
      <sheetName val="원재료출고수량"/>
      <sheetName val="N賃率-職"/>
      <sheetName val="제-노임"/>
      <sheetName val="설직재-1"/>
      <sheetName val="매립"/>
      <sheetName val="dt0301"/>
      <sheetName val="dtt0301"/>
      <sheetName val="구역화물"/>
      <sheetName val="단위목록"/>
      <sheetName val="시험비"/>
      <sheetName val="일위대가목록"/>
      <sheetName val="자재단가"/>
      <sheetName val="기계경비목록"/>
      <sheetName val="정SW(원)"/>
      <sheetName val="N賃率_職"/>
      <sheetName val="잡비"/>
      <sheetName val="합의경상"/>
      <sheetName val="9GNG운반"/>
      <sheetName val="요율"/>
      <sheetName val="견적"/>
      <sheetName val="#REF"/>
      <sheetName val="FB25JN"/>
      <sheetName val="내역"/>
      <sheetName val="일위대가 "/>
      <sheetName val="설계명세서"/>
      <sheetName val="계정"/>
      <sheetName val="총괄내역서"/>
      <sheetName val="아파트기별"/>
      <sheetName val="공리일"/>
      <sheetName val="9509"/>
      <sheetName val="신우"/>
      <sheetName val="내역서1999.8최종"/>
      <sheetName val="데이타"/>
      <sheetName val="6호기"/>
      <sheetName val="서울시CCTV"/>
      <sheetName val="설계내역서"/>
      <sheetName val="A 견적"/>
      <sheetName val="일위_파일"/>
      <sheetName val="청천내"/>
      <sheetName val="SAM"/>
      <sheetName val="Total"/>
      <sheetName val="집계표"/>
      <sheetName val="단가 및 재료비"/>
      <sheetName val="중기사용료산출근거"/>
      <sheetName val="기계경비(시간당)"/>
      <sheetName val="연습"/>
      <sheetName val="램머"/>
      <sheetName val="호표"/>
      <sheetName val="공사비"/>
      <sheetName val="수량산출"/>
      <sheetName val="제_노임"/>
      <sheetName val="집계"/>
      <sheetName val="기본일위"/>
      <sheetName val="내역서2안"/>
      <sheetName val="패널"/>
      <sheetName val="직노"/>
      <sheetName val="실행내역"/>
      <sheetName val="본선 토공 분배표"/>
      <sheetName val="경산"/>
      <sheetName val="C3"/>
      <sheetName val="초기화면"/>
      <sheetName val="관급자재"/>
      <sheetName val="기둥(원형)"/>
      <sheetName val="기초공"/>
      <sheetName val="COPING"/>
      <sheetName val="20관리비율"/>
      <sheetName val="1.설계조건"/>
      <sheetName val="제품"/>
      <sheetName val="재고현황"/>
      <sheetName val="견적계산"/>
      <sheetName val="POL6차-PIPING"/>
      <sheetName val="일위대가"/>
      <sheetName val="설비단가표"/>
      <sheetName val="DATA"/>
      <sheetName val="Sheet5"/>
      <sheetName val="코드"/>
      <sheetName val="제일"/>
      <sheetName val="과천MAIN"/>
      <sheetName val="경"/>
      <sheetName val="연부97-1"/>
      <sheetName val="교각(P1)수량"/>
      <sheetName val="생산수량"/>
      <sheetName val="화재 탐지 설비"/>
      <sheetName val="조도계산서 (도서)"/>
      <sheetName val="갑지(추정)"/>
      <sheetName val="2.대외공문"/>
      <sheetName val="기계경비"/>
      <sheetName val="단가"/>
      <sheetName val="터파기및재료"/>
      <sheetName val="발신정보"/>
      <sheetName val="물량산출근거"/>
      <sheetName val="충주"/>
      <sheetName val="현금,예금명세"/>
      <sheetName val="model master"/>
      <sheetName val="소일위대가코드표"/>
      <sheetName val="부대공Ⅱ"/>
      <sheetName val="견적을지"/>
      <sheetName val="MAT"/>
      <sheetName val="내역(한신APT)"/>
      <sheetName val="input"/>
      <sheetName val="전차선로 물량표"/>
      <sheetName val="01상노임"/>
      <sheetName val="제경집계"/>
      <sheetName val="sw1"/>
      <sheetName val="NOMUBI"/>
      <sheetName val="관급"/>
      <sheetName val="TB-내역서"/>
      <sheetName val="EJ"/>
      <sheetName val="몰탈콘크리트"/>
      <sheetName val="암거단위-1련"/>
      <sheetName val="입력자료(노무비)"/>
      <sheetName val="제경비율"/>
      <sheetName val="준검 내역서"/>
      <sheetName val="총괄목록"/>
      <sheetName val="시중노임단가"/>
      <sheetName val="원가 (2)"/>
      <sheetName val="손익분석"/>
      <sheetName val="배수통관(좌)"/>
      <sheetName val="토공사"/>
      <sheetName val="납부서"/>
      <sheetName val="피벗테이블데이터분석"/>
      <sheetName val="건축"/>
      <sheetName val="투찰(하수)"/>
      <sheetName val="DB"/>
      <sheetName val="관급_File"/>
      <sheetName val="도급"/>
      <sheetName val="공정코드"/>
      <sheetName val="9811"/>
      <sheetName val="ELECTRIC"/>
      <sheetName val="감리을"/>
      <sheetName val="부대단위수량"/>
      <sheetName val="부대tu"/>
      <sheetName val="단위수량"/>
      <sheetName val="시설물일위"/>
      <sheetName val="4차원가계산서"/>
      <sheetName val="식재인부"/>
      <sheetName val="품셈TABLE"/>
      <sheetName val="인건-측정"/>
      <sheetName val="현장관리비"/>
      <sheetName val="철근집계"/>
      <sheetName val="보차도경계석"/>
      <sheetName val="Sheet1"/>
      <sheetName val="건축내역"/>
      <sheetName val="변압기 및 발전기 용량"/>
      <sheetName val="일위목록"/>
      <sheetName val="노임"/>
      <sheetName val="평자재단가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총계(1)"/>
      <sheetName val="총계 (2)"/>
      <sheetName val="갑지 (1)"/>
      <sheetName val="원가계산서"/>
      <sheetName val="집계표 "/>
      <sheetName val="공종별집계표"/>
      <sheetName val="내역서"/>
      <sheetName val="갑지 (2)"/>
      <sheetName val="공량산출조서 (동력)"/>
      <sheetName val="공량산출조서 (ISO)"/>
      <sheetName val="공량산출조서(주차관제)"/>
      <sheetName val="단가조사서"/>
      <sheetName val="일위대가(갑)"/>
      <sheetName val="일위대가(을)"/>
      <sheetName val="일위(단가조사)"/>
      <sheetName val="노임현황"/>
      <sheetName val="갑지 (3)"/>
      <sheetName val="PIT동력총괄"/>
      <sheetName val="ISO기초총괄"/>
      <sheetName val="주차관제기초총괄"/>
      <sheetName val="PIT동력기초"/>
      <sheetName val="ISO기초"/>
      <sheetName val="주차관제기초"/>
      <sheetName val="갑지 (4)"/>
      <sheetName val="물량비교표"/>
      <sheetName val="도면"/>
      <sheetName val="원가계산서(동력)"/>
      <sheetName val="원가계산서(의료)"/>
      <sheetName val="원가계산서(주차)"/>
      <sheetName val="산#3-2"/>
      <sheetName val="산#3-1"/>
      <sheetName val="#REF"/>
      <sheetName val="산#3-2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집계"/>
      <sheetName val="내역"/>
      <sheetName val="단가"/>
      <sheetName val="POL6차-PIPING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#REF"/>
      <sheetName val="산#3-2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XXXXXX"/>
      <sheetName val="산청"/>
      <sheetName val="수동"/>
      <sheetName val="30mpc본당수량"/>
      <sheetName val="1m당 (2)"/>
      <sheetName val="총괄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abut집계"/>
      <sheetName val="상-교대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부대공집계(옛날)"/>
      <sheetName val="부대공집계표"/>
      <sheetName val="오수공"/>
      <sheetName val="우수공"/>
      <sheetName val="구내배관"/>
      <sheetName val="BYPASS날개벽"/>
      <sheetName val="Sheet2"/>
      <sheetName val="Sheet3"/>
      <sheetName val="통전1교-A1토공"/>
      <sheetName val="통전1교-A2토공"/>
      <sheetName val="사천2교-A1토공"/>
      <sheetName val="사천2교-A2토공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교대집계"/>
      <sheetName val="총괄토공집계"/>
      <sheetName val="1 line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원가계산서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B2BERP"/>
      <sheetName val="총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Cover2"/>
      <sheetName val="B2BERP"/>
      <sheetName val="HARDWARE"/>
      <sheetName val="연습"/>
      <sheetName val="총괄표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B2BERP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영창26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적용토목"/>
      <sheetName val="내역"/>
      <sheetName val="#REF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골재산출"/>
      <sheetName val="지하"/>
      <sheetName val="식재인부"/>
      <sheetName val="6PILE  (돌출)"/>
      <sheetName val="재료"/>
      <sheetName val="N賃率-職"/>
      <sheetName val="설계서"/>
      <sheetName val="asd"/>
      <sheetName val="건축내역"/>
      <sheetName val="예산M11A"/>
      <sheetName val="101동"/>
      <sheetName val="2000년1차"/>
      <sheetName val="2000전체분"/>
      <sheetName val="단가조사"/>
      <sheetName val="설직재-1"/>
      <sheetName val="출자한도"/>
      <sheetName val="KKK"/>
      <sheetName val="기본단가표"/>
      <sheetName val="기초내역서"/>
      <sheetName val="수량산출"/>
      <sheetName val="대가목록표"/>
      <sheetName val="공사비총괄표"/>
      <sheetName val="기초자료"/>
      <sheetName val="3BL공동구 수량"/>
      <sheetName val="본공사"/>
      <sheetName val="요율"/>
      <sheetName val="갑지"/>
      <sheetName val="실행"/>
      <sheetName val="갑지(추정)"/>
      <sheetName val="경산"/>
      <sheetName val="일대-1"/>
      <sheetName val="공사개요(서광주)"/>
      <sheetName val="5공철탑검토표"/>
      <sheetName val="4공철탑검토"/>
      <sheetName val="CTEMCOST"/>
      <sheetName val="산근"/>
      <sheetName val="금액내역서"/>
      <sheetName val="산출근거"/>
      <sheetName val="단가산출"/>
      <sheetName val="대공종"/>
      <sheetName val="물가자료"/>
      <sheetName val="AIR SHOWER(3인용)"/>
      <sheetName val="자료"/>
      <sheetName val="총괄표"/>
      <sheetName val="차수공개요"/>
      <sheetName val="조명율표"/>
      <sheetName val="본체"/>
      <sheetName val="철탑공사"/>
      <sheetName val="연부97-1"/>
      <sheetName val="조건표"/>
      <sheetName val="자갈,시멘트,모래산출"/>
      <sheetName val="산출내역서"/>
      <sheetName val="지질조사"/>
      <sheetName val="교각별철근수량집계표"/>
      <sheetName val="단중표"/>
      <sheetName val="코드표"/>
      <sheetName val="스포회원매출"/>
      <sheetName val="당초"/>
      <sheetName val="Customer Databas"/>
      <sheetName val="노임"/>
      <sheetName val="자재단가"/>
      <sheetName val="견적서"/>
      <sheetName val="예산"/>
      <sheetName val="수주추정"/>
      <sheetName val="식생블럭단위수량"/>
      <sheetName val="노임,재료비"/>
      <sheetName val="토공 total"/>
      <sheetName val="기술부대조건"/>
      <sheetName val="토공(우물통,기타) "/>
      <sheetName val="재료비노무비"/>
      <sheetName val="NYS"/>
      <sheetName val="위생설비"/>
      <sheetName val="Sheet5"/>
      <sheetName val="일위대가목차"/>
      <sheetName val="LF자재단가"/>
      <sheetName val="내역(원안-대안)"/>
      <sheetName val="목록"/>
      <sheetName val="데이타"/>
      <sheetName val="DATA"/>
      <sheetName val="도급기성"/>
      <sheetName val="설비단가표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원가계산서"/>
      <sheetName val="노 무 비"/>
      <sheetName val="가설공사"/>
      <sheetName val="내역서(중수)"/>
      <sheetName val="CAT_5"/>
      <sheetName val="단가비교표_공통1"/>
      <sheetName val="48전력선로일위"/>
      <sheetName val="단가표"/>
      <sheetName val="3.2제조설비"/>
      <sheetName val="하이테콤직원"/>
      <sheetName val="CIVIL4"/>
      <sheetName val="내역서 "/>
      <sheetName val="공사직종별노임"/>
      <sheetName val="RE9604"/>
      <sheetName val=" HIT-&gt;HMC 견적(3900)"/>
      <sheetName val="내역서2안"/>
      <sheetName val="특외대"/>
      <sheetName val="중기"/>
      <sheetName val="철거산출근거"/>
      <sheetName val="교수설계"/>
      <sheetName val="견적"/>
      <sheetName val="본체철근표"/>
      <sheetName val="전기일위목록"/>
      <sheetName val="001"/>
      <sheetName val="단위내역서"/>
      <sheetName val="당진1,2호기전선관설치및접지4차공사내역서-을지"/>
      <sheetName val="입찰안"/>
      <sheetName val="율촌법률사무소2내역"/>
      <sheetName val="공사개요"/>
      <sheetName val="6호기"/>
      <sheetName val="금액집계"/>
      <sheetName val="102역사"/>
      <sheetName val="96정변2"/>
      <sheetName val="공통가설"/>
      <sheetName val="내역표지"/>
      <sheetName val="을"/>
      <sheetName val="접지수량"/>
      <sheetName val="노무,재료"/>
      <sheetName val="공통가설공사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시멘트"/>
      <sheetName val="N賃率_職"/>
      <sheetName val="사다리"/>
      <sheetName val="아파트건축"/>
      <sheetName val="조명시설"/>
      <sheetName val="제-노임"/>
      <sheetName val="제직재"/>
      <sheetName val="역공종"/>
      <sheetName val="대치판정"/>
      <sheetName val="원가서"/>
      <sheetName val="노무비"/>
      <sheetName val="도급견적가"/>
      <sheetName val="기계경비(시간당)"/>
      <sheetName val="표지"/>
      <sheetName val="조경일람"/>
      <sheetName val="guard(mac)"/>
      <sheetName val="산출-설비"/>
      <sheetName val="주beam"/>
      <sheetName val="부대공Ⅱ"/>
      <sheetName val="간접1"/>
      <sheetName val="장비가동"/>
      <sheetName val="내역관리1"/>
      <sheetName val="설_(3)"/>
      <sheetName val="설_(2)"/>
      <sheetName val="3BL공동구_수량"/>
      <sheetName val="데리네이타현황"/>
      <sheetName val="내역서(기성청구)"/>
      <sheetName val="총수량집계표"/>
      <sheetName val="제작비추산총괄표"/>
      <sheetName val="갑"/>
      <sheetName val="01상노임"/>
      <sheetName val="백룡교차로"/>
      <sheetName val="산정교차로"/>
      <sheetName val="신영교차로"/>
      <sheetName val="저"/>
      <sheetName val="갑지1"/>
      <sheetName val="전선 및 전선관"/>
      <sheetName val="200"/>
      <sheetName val="카메라"/>
      <sheetName val="일위(철거)"/>
      <sheetName val="내역(설계)"/>
      <sheetName val="Baby일위대가"/>
      <sheetName val="물량표"/>
      <sheetName val="첨부1"/>
      <sheetName val="토공집계표"/>
      <sheetName val="을지"/>
      <sheetName val="단"/>
      <sheetName val="기계공사비집계(원안)"/>
      <sheetName val="DATE"/>
      <sheetName val="토공"/>
      <sheetName val="터파기및재료"/>
      <sheetName val="국내"/>
      <sheetName val="내역서 제출"/>
      <sheetName val="부하자료"/>
      <sheetName val="물량입력"/>
      <sheetName val="E총15"/>
      <sheetName val="약품공급2"/>
      <sheetName val="일위대가1"/>
      <sheetName val="유림콘도"/>
      <sheetName val="계약서"/>
      <sheetName val="하도급원가계산총괄표(식재)"/>
      <sheetName val="Sheet7(ㅅ)"/>
      <sheetName val="노무비단가"/>
      <sheetName val="별표 "/>
      <sheetName val="적용건축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일반전기C"/>
      <sheetName val="구리토평1전기"/>
      <sheetName val="C.전기공사"/>
      <sheetName val="Inst."/>
      <sheetName val="직접공사비"/>
      <sheetName val="JUCKEYK"/>
      <sheetName val="건축원가"/>
      <sheetName val="#3_일위대가목록"/>
      <sheetName val="별표"/>
      <sheetName val="2000년 공정표"/>
      <sheetName val="청주(철골발주의뢰서)"/>
      <sheetName val="sub"/>
      <sheetName val="반포2차"/>
      <sheetName val="공사착공계"/>
      <sheetName val="찍기"/>
      <sheetName val="특별땅고르기"/>
      <sheetName val="지점장"/>
      <sheetName val="J-EQ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2공구산출내역"/>
      <sheetName val="입력변수"/>
      <sheetName val="일위"/>
      <sheetName val="변경내역(전체)"/>
      <sheetName val="상가분양"/>
      <sheetName val="배수내역"/>
      <sheetName val="기흥하도용"/>
      <sheetName val="민감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단가대비표 (3)"/>
      <sheetName val="단위단가"/>
      <sheetName val="연결관암거"/>
      <sheetName val="소비자가"/>
      <sheetName val="일위_파일"/>
      <sheetName val="효성CB 1P기초"/>
      <sheetName val="램머"/>
      <sheetName val="경영상태"/>
      <sheetName val="노무비 근거"/>
      <sheetName val="INPUT"/>
      <sheetName val="기초일위"/>
      <sheetName val="설계조건"/>
      <sheetName val="내역서1"/>
      <sheetName val="1공구산출내역서"/>
      <sheetName val="유기공정"/>
      <sheetName val="ITEM"/>
      <sheetName val="원본"/>
      <sheetName val="암거단위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총괄내역"/>
      <sheetName val="맨홀수량산출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참조자료"/>
      <sheetName val="날개벽수량표"/>
      <sheetName val="신우"/>
      <sheetName val="전기내역"/>
      <sheetName val="자재표"/>
      <sheetName val="20관리비율"/>
      <sheetName val="98지급계획"/>
      <sheetName val="표  지"/>
      <sheetName val="PIPING"/>
      <sheetName val="현장관리비참조"/>
      <sheetName val="부대"/>
      <sheetName val="일위CODE"/>
      <sheetName val="gyun"/>
      <sheetName val="연습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내역서중"/>
      <sheetName val="교각계산"/>
      <sheetName val="직접노무"/>
      <sheetName val="직접재료"/>
      <sheetName val="자료입력"/>
      <sheetName val="빌딩 안내"/>
      <sheetName val="전체"/>
      <sheetName val="교각1"/>
      <sheetName val="일위목록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전기2005"/>
      <sheetName val="통신2005"/>
      <sheetName val="총괄집계표"/>
      <sheetName val="패널"/>
      <sheetName val="간접(90)"/>
      <sheetName val="입상내역"/>
      <sheetName val="품셈총괄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철근중량"/>
      <sheetName val="ABUT수량-A1"/>
      <sheetName val="工관리비율"/>
      <sheetName val="工완성공사율"/>
      <sheetName val="물가시세"/>
      <sheetName val="정거장 설계조건"/>
      <sheetName val="오동"/>
      <sheetName val="대조"/>
      <sheetName val="나한"/>
      <sheetName val="터널조도"/>
      <sheetName val="금융비용"/>
      <sheetName val="콘크리트"/>
      <sheetName val="부하"/>
      <sheetName val="노무단가산정"/>
      <sheetName val="인공산출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예비용"/>
      <sheetName val="1차 내역서"/>
      <sheetName val="현장경비"/>
      <sheetName val="포승중환경개선공사(변경)"/>
      <sheetName val="기초목록"/>
      <sheetName val="단가(자재)"/>
      <sheetName val="공사추진현황"/>
      <sheetName val="입력"/>
      <sheetName val="&lt;--"/>
      <sheetName val="단가 및 재료비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특별교실"/>
      <sheetName val="견적(100%)"/>
      <sheetName val="직원자료입력"/>
      <sheetName val="하중계산"/>
      <sheetName val="안정성검토"/>
      <sheetName val="설계기준"/>
      <sheetName val="단가비교"/>
      <sheetName val="실행대비"/>
      <sheetName val="기초분물량표"/>
      <sheetName val="내역전기"/>
      <sheetName val="일위총괄표"/>
      <sheetName val="직공비"/>
      <sheetName val="퍼스트"/>
      <sheetName val="사전공사"/>
      <sheetName val="물집"/>
      <sheetName val="담장산출"/>
      <sheetName val="노임200103"/>
      <sheetName val="집수정토공"/>
      <sheetName val="설계명세서"/>
      <sheetName val="기계설비표선정수장"/>
      <sheetName val="EJ"/>
      <sheetName val="내역서(삼호)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1안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원가계산서구조조정"/>
      <sheetName val="B부대공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남양시작동자105노65기1.3화1.2"/>
      <sheetName val="구천"/>
      <sheetName val="FAX"/>
      <sheetName val="유입맨홀산출"/>
      <sheetName val="설계명세"/>
      <sheetName val="인부노임"/>
      <sheetName val="원가계산서(변경)"/>
      <sheetName val="5.동별횡주관경"/>
      <sheetName val="참조 (2)"/>
      <sheetName val="기초자료입력"/>
      <sheetName val="국도접속 차도부수량"/>
      <sheetName val="조명일위"/>
      <sheetName val="참고"/>
      <sheetName val="Sheet4"/>
      <sheetName val="철근량"/>
      <sheetName val="본서하반기"/>
      <sheetName val="하반기(지구대)"/>
      <sheetName val="본사업"/>
      <sheetName val="제출내역 (3)"/>
      <sheetName val="7.환경"/>
      <sheetName val="자재일람"/>
      <sheetName val="SHEET PILE단가"/>
      <sheetName val="사유서제출현황-2"/>
      <sheetName val="수량산출서"/>
      <sheetName val="영외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COA-17"/>
      <sheetName val="C-18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  <sheetData sheetId="36" refreshError="1"/>
      <sheetData sheetId="37" refreshError="1"/>
      <sheetData sheetId="3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1월"/>
      <sheetName val="기본단가표"/>
      <sheetName val="20관리비율"/>
      <sheetName val="평가데이터"/>
      <sheetName val="날개벽(시점좌측)"/>
      <sheetName val="정부노임단가"/>
      <sheetName val="정보매체A동"/>
      <sheetName val="code"/>
      <sheetName val="공통가설"/>
      <sheetName val="집계표"/>
      <sheetName val="일반물자(한국통신)"/>
      <sheetName val="토목내역"/>
      <sheetName val="DATA"/>
      <sheetName val="맨홀수량집계"/>
      <sheetName val="일위대가표"/>
      <sheetName val="교각계산"/>
      <sheetName val="INPUT(덕도방향-시점)"/>
      <sheetName val="기둥(원형)"/>
      <sheetName val="일위대가목차"/>
      <sheetName val="Y-WORK"/>
      <sheetName val="토공"/>
      <sheetName val="공사비명세서"/>
      <sheetName val="TABLE"/>
      <sheetName val="3BL공동구 수량"/>
      <sheetName val="포장절단"/>
      <sheetName val="JUCKEYK"/>
      <sheetName val="열린교실"/>
      <sheetName val="COPING"/>
      <sheetName val="3.하중산정4.지지력"/>
      <sheetName val="TB-내역서"/>
      <sheetName val="Sheet5"/>
      <sheetName val="내역"/>
      <sheetName val="1-1"/>
      <sheetName val="N賃率-職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대비"/>
      <sheetName val="변화치수"/>
      <sheetName val="LOPCALC"/>
      <sheetName val="품목"/>
      <sheetName val="공통부대비"/>
      <sheetName val="물량산출근거"/>
      <sheetName val="공사개요"/>
      <sheetName val="Sheet4"/>
      <sheetName val="96수출"/>
      <sheetName val="공정집계_국별"/>
      <sheetName val="적용률"/>
      <sheetName val="공사비"/>
      <sheetName val="예산서"/>
      <sheetName val="차액보증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부속동"/>
      <sheetName val="깨기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방송일위대가"/>
      <sheetName val="Total"/>
      <sheetName val="쌍송교"/>
      <sheetName val="수량3"/>
      <sheetName val="투찰"/>
      <sheetName val="목록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가공비"/>
      <sheetName val="작성"/>
      <sheetName val="산출내역"/>
      <sheetName val="Sheet1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데이타"/>
      <sheetName val="노임단가"/>
      <sheetName val="공통가설공사"/>
      <sheetName val="BEND LOSS"/>
      <sheetName val="RING WALL"/>
      <sheetName val="D-3503"/>
      <sheetName val="전기품산출"/>
      <sheetName val="내역서(갑)"/>
      <sheetName val="DATE"/>
      <sheetName val="제품"/>
      <sheetName val="세부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자재단가비교표"/>
      <sheetName val="KMT물량"/>
      <sheetName val="97년추정손익계산서"/>
      <sheetName val="관람석제출"/>
      <sheetName val="케이블"/>
      <sheetName val="단가산출2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기성내역"/>
      <sheetName val="XL4Poppy"/>
      <sheetName val="Mc1"/>
      <sheetName val="3_하중산정4_지지력"/>
      <sheetName val="_견적서"/>
      <sheetName val="설산1_나"/>
      <sheetName val="일반맨홀수량집계(A-7_LINE)"/>
      <sheetName val="b_balju_(2)"/>
      <sheetName val="FRT_O"/>
      <sheetName val="FAB_I"/>
      <sheetName val="조작대(1연)"/>
      <sheetName val="증감분석"/>
      <sheetName val="식재품셈"/>
      <sheetName val="금액"/>
      <sheetName val="copy"/>
      <sheetName val="서식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단"/>
      <sheetName val="단가일람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  <sheetName val="danga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평가데이터"/>
      <sheetName val="단가 (2)"/>
      <sheetName val="요율"/>
      <sheetName val="직재"/>
      <sheetName val="#REF"/>
      <sheetName val="내역서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노원열병합  건축공사기성내역서"/>
      <sheetName val="일위대가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plan&amp;section of foundation"/>
      <sheetName val="경산"/>
      <sheetName val="Sheet2"/>
      <sheetName val="설계조건"/>
      <sheetName val="직노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업무"/>
      <sheetName val="code"/>
      <sheetName val="공사현황"/>
      <sheetName val="직재"/>
      <sheetName val="C-노임단가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danga"/>
      <sheetName val="ilch"/>
      <sheetName val="Sheet14"/>
      <sheetName val="Sheet13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건축내역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ECSYSTEM"/>
      <sheetName val="목차"/>
      <sheetName val="간지1"/>
      <sheetName val="간지2"/>
      <sheetName val="간지3"/>
      <sheetName val="간지4"/>
      <sheetName val="용역집계"/>
      <sheetName val="원가계산-1"/>
      <sheetName val="간지5"/>
      <sheetName val="간지6"/>
      <sheetName val="간지6-1"/>
      <sheetName val="인건비집계"/>
      <sheetName val="단위당인건비"/>
      <sheetName val="단가대비표"/>
      <sheetName val="산정기준"/>
      <sheetName val="근무형태"/>
      <sheetName val="투입인원"/>
      <sheetName val="근무일수"/>
      <sheetName val="작업범위"/>
      <sheetName val="간지6-2"/>
      <sheetName val="경비산출표"/>
      <sheetName val="보험료"/>
      <sheetName val="경비산정기준"/>
      <sheetName val="산재비율"/>
      <sheetName val="유인물"/>
      <sheetName val="연구용재료비"/>
      <sheetName val="시내교통비"/>
      <sheetName val="임차료"/>
      <sheetName val="회의비"/>
      <sheetName val="간지5-3"/>
      <sheetName val="일반"/>
      <sheetName val="일반비율"/>
      <sheetName val="간지5-4"/>
      <sheetName val="이윤"/>
      <sheetName val="이윤율"/>
      <sheetName val="간지5-5"/>
      <sheetName val="기업"/>
      <sheetName val="이후참고자료"/>
      <sheetName val="복리후생비"/>
      <sheetName val="작업화"/>
      <sheetName val="피복비"/>
      <sheetName val="감가상각"/>
      <sheetName val="여비교통"/>
      <sheetName val="소모품비"/>
      <sheetName val="국내여비"/>
      <sheetName val="국내소요"/>
      <sheetName val="1"/>
    </sheetNames>
    <definedNames>
      <definedName name="Blank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DATA(BAC)"/>
      <sheetName val="수량산출"/>
    </sheetNames>
    <definedNames>
      <definedName name="han_code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1.맹암거관련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A-4"/>
      <sheetName val="Cover"/>
      <sheetName val="수목표준대가"/>
      <sheetName val="원가계산"/>
      <sheetName val="Dae_Jiju"/>
      <sheetName val="Sikje_ingun"/>
      <sheetName val="TREE_D"/>
      <sheetName val="Sheet4"/>
      <sheetName val="하수급견적대비"/>
      <sheetName val="환률"/>
      <sheetName val="장비당단가 (1)"/>
      <sheetName val="일위대가목록"/>
      <sheetName val="Y-WORK"/>
      <sheetName val="일반부표"/>
      <sheetName val="공비대비"/>
      <sheetName val="Sheet5"/>
      <sheetName val="견적서"/>
      <sheetName val="WORK"/>
      <sheetName val="한일양산"/>
      <sheetName val="ilch"/>
      <sheetName val="Sheet1"/>
      <sheetName val="MOTOR"/>
      <sheetName val="시행예산"/>
      <sheetName val="을"/>
      <sheetName val="Site Expenses"/>
      <sheetName val=" 견적서"/>
      <sheetName val="부대내역"/>
      <sheetName val="영동(D)"/>
      <sheetName val="건축내역"/>
      <sheetName val="입찰안"/>
      <sheetName val="노임단가"/>
      <sheetName val="3BL공동구 수량"/>
      <sheetName val="투찰"/>
      <sheetName val="설계"/>
      <sheetName val="일위"/>
      <sheetName val="가시설수량"/>
      <sheetName val="단위수량"/>
      <sheetName val="차액보증"/>
      <sheetName val="적용률"/>
      <sheetName val="DATA"/>
      <sheetName val="데이타"/>
      <sheetName val="BQ"/>
      <sheetName val="BID"/>
      <sheetName val="c_balju"/>
      <sheetName val="실행철강하도"/>
      <sheetName val="L형옹벽(key)"/>
      <sheetName val="BSD (2)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산출근거"/>
      <sheetName val="기계내역"/>
      <sheetName val="GAEYO"/>
      <sheetName val="보합"/>
      <sheetName val="TABLE"/>
      <sheetName val="내역"/>
      <sheetName val="동원인원"/>
      <sheetName val="토목내역"/>
      <sheetName val="식재인부"/>
      <sheetName val="산업개발안내서"/>
      <sheetName val="공사비 내역 (가)"/>
      <sheetName val="gyun"/>
      <sheetName val="당초"/>
      <sheetName val="도급"/>
      <sheetName val="일위대가"/>
      <sheetName val="공통부대비"/>
      <sheetName val="OCT.FDN"/>
      <sheetName val="20관리비율"/>
      <sheetName val="IPL_SCHEDULE"/>
      <sheetName val="감가상각"/>
      <sheetName val="FAB별"/>
      <sheetName val="Proposal"/>
      <sheetName val="변압기 및 발전기 용량"/>
      <sheetName val="단면치수"/>
      <sheetName val="단가"/>
      <sheetName val="시설물일위"/>
      <sheetName val="토공사"/>
      <sheetName val="경비2내역"/>
      <sheetName val="공문"/>
      <sheetName val="TC IN"/>
      <sheetName val="식재품셈"/>
      <sheetName val="업무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TAR EPOXY 면적산출"/>
      <sheetName val="공사물량총량집계"/>
      <sheetName val="목차"/>
      <sheetName val="목차 (1)"/>
      <sheetName val="수배전"/>
      <sheetName val="산#1"/>
      <sheetName val="산#2"/>
      <sheetName val="산#2-1"/>
      <sheetName val="산#3"/>
      <sheetName val="WEIGHT LIST"/>
      <sheetName val="자재집계"/>
      <sheetName val="물량"/>
      <sheetName val="제작물량"/>
      <sheetName val="배관"/>
      <sheetName val="산#3-1"/>
      <sheetName val="산#3-2"/>
      <sheetName val="산#3-3"/>
      <sheetName val="산#2-1 (2)"/>
      <sheetName val="중기일위대가"/>
      <sheetName val="조도계산서 (도서)"/>
      <sheetName val="MOTOR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산#2-1 (2)"/>
      <sheetName val="조도계산서 (도서)"/>
    </sheetNames>
    <sheetDataSet>
      <sheetData sheetId="0"/>
      <sheetData sheetId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  <sheetName val="산#2-1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공통(20-91)"/>
      <sheetName val="전차선로 물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이천모델(성지수정중2)"/>
      <sheetName val="Total"/>
      <sheetName val="SELTDATA"/>
      <sheetName val="공통(20-91)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CT "/>
      <sheetName val="98신돌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부하계산서"/>
      <sheetName val="#REF"/>
      <sheetName val="신우"/>
      <sheetName val="PROCESS"/>
      <sheetName val="1766-1"/>
      <sheetName val="공통(20-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J直材4"/>
      <sheetName val="TOTAL"/>
      <sheetName val="NOMUBI"/>
      <sheetName val="sw1"/>
      <sheetName val="실행철강하도"/>
      <sheetName val="단가비교표"/>
      <sheetName val="동원(3)"/>
      <sheetName val="예정(3)"/>
      <sheetName val="I一般比"/>
      <sheetName val="명세서"/>
      <sheetName val="조도계산서 (도서)"/>
      <sheetName val="인건-측정"/>
      <sheetName val="동력부하(도산)"/>
      <sheetName val="CP-E2 (품셈표)"/>
      <sheetName val="노임단가"/>
      <sheetName val="연부97-1"/>
      <sheetName val="갑지1"/>
      <sheetName val="유기공정"/>
      <sheetName val="96물가 CODE"/>
      <sheetName val="TABLE"/>
      <sheetName val="Sheet1"/>
      <sheetName val="U-TYPE(1)"/>
      <sheetName val="터널조도"/>
      <sheetName val="설비"/>
      <sheetName val="종배수관"/>
      <sheetName val="전차선로 물량표"/>
      <sheetName val="감가상각"/>
      <sheetName val="조도계산(1)"/>
      <sheetName val="일위대가목록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Sheet3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1.설계조건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샘플표지"/>
      <sheetName val="1안"/>
      <sheetName val="N賃率-職"/>
      <sheetName val="일위"/>
      <sheetName val="단가비교표"/>
      <sheetName val="매립"/>
      <sheetName val="원가 (2)"/>
      <sheetName val="I一般比"/>
      <sheetName val="ABUT수량-A1"/>
      <sheetName val="과천MAIN"/>
      <sheetName val="노임"/>
      <sheetName val="내역서1999.8최종"/>
      <sheetName val="2F 회의실견적(5_14 일대)"/>
      <sheetName val="Sheet2"/>
      <sheetName val="신우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sw1"/>
      <sheetName val="NOMUBI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단(제)"/>
      <sheetName val="단(설)"/>
      <sheetName val="단(구)"/>
      <sheetName val="단가(SW)"/>
      <sheetName val="Sheet1"/>
      <sheetName val="Sheet2"/>
      <sheetName val="Sheet3"/>
      <sheetName val="경율산정.XLS"/>
      <sheetName val="과천MAIN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화재 탐지 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KBS2-020401"/>
      <sheetName val="KBS2-020401 (2)"/>
      <sheetName val="원가계산서"/>
      <sheetName val="과천MAIN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쓸데없은거"/>
      <sheetName val="Sheet1"/>
      <sheetName val="내역서"/>
      <sheetName val="일위대가"/>
      <sheetName val="#REF"/>
      <sheetName val="문화가격표"/>
      <sheetName val="노임단가"/>
      <sheetName val="공종별수량집계"/>
      <sheetName val="성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직재"/>
      <sheetName val="재집"/>
      <sheetName val="AS포장복구 "/>
      <sheetName val="집계표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총괄내역서"/>
      <sheetName val="DATE"/>
      <sheetName val="Total"/>
      <sheetName val="공문"/>
      <sheetName val="2호맨홀공제수량"/>
      <sheetName val="노무비"/>
      <sheetName val="1,2공구원가계산서"/>
      <sheetName val="2공구산출내역"/>
      <sheetName val="1공구산출내역서"/>
      <sheetName val="선급금신청서"/>
      <sheetName val="연습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갑지"/>
      <sheetName val="입찰안"/>
      <sheetName val="내역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단가 (1)"/>
      <sheetName val="단가 (2)"/>
      <sheetName val="Sheet1"/>
      <sheetName val="한강운반비"/>
    </sheetNames>
    <sheetDataSet>
      <sheetData sheetId="0" refreshError="1"/>
      <sheetData sheetId="1"/>
      <sheetData sheetId="2">
        <row r="5">
          <cell r="H5">
            <v>867</v>
          </cell>
        </row>
      </sheetData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중내역"/>
      <sheetName val="토단산"/>
      <sheetName val="06HR일위"/>
      <sheetName val="06중기단가"/>
      <sheetName val="토노임"/>
      <sheetName val="단가 (2)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집계"/>
      <sheetName val="패널"/>
      <sheetName val="일위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구체"/>
      <sheetName val="좌측날개벽"/>
      <sheetName val="우측날개벽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세부노무공수"/>
      <sheetName val="학습률"/>
      <sheetName val="학습율"/>
      <sheetName val="학습률적용공수"/>
      <sheetName val="T13(P68~72,78)"/>
    </sheetNames>
    <sheetDataSet>
      <sheetData sheetId="0"/>
      <sheetData sheetId="1"/>
      <sheetData sheetId="2">
        <row r="5">
          <cell r="B5">
            <v>16</v>
          </cell>
        </row>
        <row r="6">
          <cell r="B6">
            <v>187.5</v>
          </cell>
        </row>
      </sheetData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POL6차-PIPING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POL6차-PIPING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  <sheetName val="POL6차-PIPING"/>
      <sheetName val="경산"/>
      <sheetName val="한강운반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직재"/>
      <sheetName val="일위대가목록"/>
      <sheetName val="한강운반비"/>
      <sheetName val="1차 내역서"/>
      <sheetName val="공통(20-91)"/>
      <sheetName val="사당"/>
      <sheetName val="토목공사일반"/>
      <sheetName val="철거산출근거"/>
      <sheetName val="6PILE  (돌출)"/>
      <sheetName val="원가 (2)"/>
      <sheetName val="을"/>
      <sheetName val="백암비스타내역"/>
      <sheetName val="일위대가(4층원격)"/>
      <sheetName val="물가"/>
      <sheetName val="추가대화"/>
      <sheetName val="입찰안"/>
      <sheetName val="견적서"/>
      <sheetName val="기초내역서"/>
      <sheetName val="수량산출"/>
      <sheetName val="대가목록표"/>
      <sheetName val="#REF"/>
      <sheetName val="차액보증"/>
      <sheetName val="부대공"/>
      <sheetName val="포장공"/>
      <sheetName val="토공"/>
      <sheetName val="J直材4"/>
      <sheetName val="98지급계획"/>
      <sheetName val="현장"/>
      <sheetName val="2공구산출내역"/>
      <sheetName val="내역서2안"/>
      <sheetName val="품셈TABLE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N賃率-職"/>
      <sheetName val="노무"/>
      <sheetName val="계양가시설"/>
      <sheetName val="요율"/>
      <sheetName val="평가데이터"/>
      <sheetName val="2000.11월설계내역"/>
      <sheetName val="인건-측정"/>
      <sheetName val="골조시행"/>
      <sheetName val="첨부1"/>
      <sheetName val="부재리스트"/>
      <sheetName val="BID"/>
      <sheetName val="현장경비"/>
      <sheetName val="자재단가리스트"/>
      <sheetName val="소방사항"/>
      <sheetName val="공사현황"/>
      <sheetName val="패널"/>
      <sheetName val="실행내역"/>
      <sheetName val="공사개요"/>
      <sheetName val="아파트 내역"/>
      <sheetName val="도급FORM"/>
      <sheetName val="초기화면"/>
      <sheetName val="관급자재"/>
      <sheetName val="파일의이용"/>
      <sheetName val="공사예산하조서(O.K)"/>
      <sheetName val="노무비"/>
      <sheetName val="기계경비(시간당)"/>
      <sheetName val="램머"/>
      <sheetName val="내역서(설비+소방)"/>
      <sheetName val="전체"/>
      <sheetName val="별표"/>
      <sheetName val="인테리어내역"/>
      <sheetName val="갑지(추정)"/>
      <sheetName val="토목"/>
      <sheetName val="일위"/>
      <sheetName val="감가상각"/>
      <sheetName val="Sheet4"/>
      <sheetName val="NEGO"/>
      <sheetName val="BCK3672"/>
      <sheetName val="토사(PE)"/>
      <sheetName val="Total"/>
      <sheetName val="자  재"/>
      <sheetName val="건축외주"/>
      <sheetName val="104동"/>
      <sheetName val="제품별단가"/>
      <sheetName val="제품별절단길이-0628"/>
      <sheetName val="사업부배부A"/>
      <sheetName val="CT "/>
      <sheetName val="사급자재(1단계)"/>
      <sheetName val="TANK견적대지"/>
      <sheetName val="대상공사(조달청)"/>
      <sheetName val="자료(통합)"/>
      <sheetName val="설계명세서 (장비)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시설장비부하계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ELECTRIC"/>
      <sheetName val="실행"/>
      <sheetName val="20관리비율"/>
      <sheetName val="단가기준"/>
      <sheetName val="저"/>
      <sheetName val="데이타"/>
      <sheetName val="설계명세서"/>
      <sheetName val="자료입력"/>
      <sheetName val="간접"/>
      <sheetName val="LP-S"/>
      <sheetName val="날개벽"/>
      <sheetName val="단가 (2)"/>
      <sheetName val="주소"/>
      <sheetName val="일위대가표"/>
      <sheetName val="설계명세서(a"/>
      <sheetName val="변수값"/>
      <sheetName val="중기상차"/>
      <sheetName val="AS복구"/>
      <sheetName val="중기터파기"/>
      <sheetName val="청천내"/>
      <sheetName val="계수시트"/>
      <sheetName val="원가계산서 "/>
      <sheetName val="COST"/>
      <sheetName val="단가 "/>
      <sheetName val="수목표준대가"/>
      <sheetName val="수목데이타 "/>
      <sheetName val="16-1"/>
      <sheetName val="1.설계기준"/>
      <sheetName val="기둥(원형)"/>
      <sheetName val="기초공"/>
      <sheetName val="건축내역(진해석동)"/>
      <sheetName val="동수"/>
      <sheetName val="누계12"/>
      <sheetName val="전체도급"/>
      <sheetName val="직접수량"/>
      <sheetName val="구천"/>
      <sheetName val="연결관암거"/>
      <sheetName val="구조대가"/>
      <sheetName val="포설대가1"/>
      <sheetName val="부대대가"/>
      <sheetName val="토공사(흙막이)"/>
      <sheetName val="A LINE"/>
      <sheetName val="6호기"/>
      <sheetName val="총괄내역서"/>
      <sheetName val="도급견적가"/>
      <sheetName val="pier(각형)"/>
      <sheetName val="총괄표"/>
      <sheetName val="자판실행"/>
      <sheetName val="평내중"/>
      <sheetName val="총괄내역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중강당 내역"/>
      <sheetName val="공통비(전체)"/>
      <sheetName val="공사내역"/>
      <sheetName val="일용직내역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2003 일위대가"/>
      <sheetName val="工관리비율"/>
      <sheetName val="준검 내역서"/>
      <sheetName val="건축공사 분괴표원본데이터(공통+건축)"/>
      <sheetName val="전기혼잡제경비(45)"/>
      <sheetName val="정부노임단가"/>
      <sheetName val="입력"/>
      <sheetName val="연습"/>
      <sheetName val="동원인원"/>
      <sheetName val="99노임기준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노임이"/>
      <sheetName val="단"/>
      <sheetName val="유림골조"/>
      <sheetName val="비교1"/>
      <sheetName val="TRU"/>
      <sheetName val="유기공정"/>
      <sheetName val="토적표"/>
      <sheetName val="원가계산"/>
      <sheetName val="원가계산 (2)"/>
      <sheetName val="내   역"/>
      <sheetName val="PAC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공사기본내용입력"/>
      <sheetName val="실행내역서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1안"/>
      <sheetName val="외삼초"/>
      <sheetName val="서울대규장각(가시설흙막이)"/>
      <sheetName val="CODE(2)"/>
      <sheetName val="기초입력 DATA"/>
      <sheetName val="증감내역서"/>
      <sheetName val="이름정의"/>
      <sheetName val="부하계산서"/>
      <sheetName val="관접합및부설"/>
      <sheetName val="전기"/>
      <sheetName val="스텐문틀설치"/>
      <sheetName val="샌딩 에폭시 도장"/>
      <sheetName val="FOB발"/>
      <sheetName val="터파기및재료"/>
      <sheetName val="물가자료"/>
      <sheetName val="현장관리비"/>
      <sheetName val="부대공Ⅱ"/>
      <sheetName val="시화점실행"/>
      <sheetName val="세금자료"/>
      <sheetName val="60명당사(총괄)"/>
      <sheetName val="손익분석"/>
      <sheetName val="일위(설)"/>
      <sheetName val="목록"/>
      <sheetName val="소비자가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Y-WORK"/>
      <sheetName val="명세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을"/>
      <sheetName val="내역"/>
      <sheetName val="견적을지"/>
      <sheetName val="6호기"/>
      <sheetName val="조직"/>
      <sheetName val="데이타"/>
      <sheetName val="식재인부"/>
      <sheetName val="경율산정.XLS"/>
      <sheetName val="금액내역서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공정집계_국별"/>
      <sheetName val="Sheet6"/>
      <sheetName val="table"/>
      <sheetName val="부하계산서"/>
      <sheetName val="부하(성남)"/>
      <sheetName val="명세서"/>
      <sheetName val="교수설계"/>
      <sheetName val="인제내역"/>
      <sheetName val="Option"/>
      <sheetName val="Sheet1 (2)"/>
      <sheetName val="252K444"/>
      <sheetName val="최종총괄"/>
      <sheetName val="세부산출내역서"/>
      <sheetName val="공사원가계산서"/>
      <sheetName val="제-노임"/>
      <sheetName val="표지 (2)"/>
      <sheetName val="전기일위대가"/>
      <sheetName val="LEGEND"/>
      <sheetName val="내역서1-2"/>
      <sheetName val="교통대책내역"/>
      <sheetName val="안정검토"/>
      <sheetName val="요율"/>
      <sheetName val="진주방향"/>
      <sheetName val="마산방향"/>
      <sheetName val="전차선로 물량표"/>
      <sheetName val="산정표"/>
      <sheetName val="재집"/>
      <sheetName val="일위대가표지"/>
      <sheetName val="제수"/>
      <sheetName val="공기"/>
      <sheetName val="수로교총재료집계"/>
      <sheetName val="GAS"/>
      <sheetName val="품"/>
      <sheetName val="입찰안"/>
      <sheetName val="설계서"/>
      <sheetName val="공조기휀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적용환율"/>
      <sheetName val="Transaction"/>
      <sheetName val="개산공사비"/>
      <sheetName val="금액집계"/>
      <sheetName val="건축"/>
      <sheetName val="배수관공"/>
      <sheetName val="표지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20관리비율"/>
      <sheetName val="DATE"/>
      <sheetName val="원본(갑지)"/>
      <sheetName val="세부내역"/>
      <sheetName val="인사자료총집계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주요공정"/>
      <sheetName val="입력변수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PROJECT BRIEF(EX.NEW)"/>
      <sheetName val="GAEYO"/>
      <sheetName val="소비자가"/>
      <sheetName val="원가 (2)"/>
      <sheetName val="Baby일위대가"/>
      <sheetName val="설계내역서"/>
      <sheetName val="ABUT수량-A1"/>
      <sheetName val="Sheet5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중기손료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공통가설(기준안)"/>
      <sheetName val="정보"/>
      <sheetName val="유기공정"/>
      <sheetName val="22전선(P)"/>
      <sheetName val="22전선(L)"/>
      <sheetName val="22전선(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</sheetData>
      <sheetData sheetId="10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단가산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공량산출서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내역-1"/>
    </sheetNames>
    <definedNames>
      <definedName name="han_code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 (3)"/>
      <sheetName val="목차"/>
      <sheetName val="수량산출서"/>
      <sheetName val="수량산출서 (2)"/>
      <sheetName val="WEIGHT LIST"/>
      <sheetName val="배관BM(일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WEIGHT LIST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내역서2안"/>
      <sheetName val="DATA(BAC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본선HH (2)"/>
      <sheetName val="본선hh(2)"/>
    </sheetNames>
    <definedNames>
      <definedName name="매크로11"/>
    </defined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KK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CT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원가계산서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표지"/>
      <sheetName val="내역집계표지"/>
      <sheetName val="내역서집계표"/>
      <sheetName val="내역서"/>
      <sheetName val="노임1"/>
      <sheetName val="노임1-1"/>
      <sheetName val="노임2"/>
      <sheetName val="노임3"/>
      <sheetName val="산1"/>
      <sheetName val="산2"/>
      <sheetName val="산3"/>
      <sheetName val="산4"/>
      <sheetName val="산5"/>
      <sheetName val="산6"/>
      <sheetName val="산6-1"/>
      <sheetName val="산7"/>
      <sheetName val="산7-1"/>
      <sheetName val="산8-1"/>
      <sheetName val="산8-2"/>
      <sheetName val="산9"/>
      <sheetName val="단가조사표 "/>
      <sheetName val="수량집계(참고용)"/>
      <sheetName val="공통(20-91)"/>
      <sheetName val="직노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  <sheetName val="Sheet1"/>
      <sheetName val="#REF"/>
      <sheetName val="설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중기손료"/>
    </sheetNames>
    <sheetDataSet>
      <sheetData sheetId="0" refreshError="1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POL6차-PIPING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단가산출서"/>
      <sheetName val="수량계산"/>
      <sheetName val="일위산출"/>
      <sheetName val="단가목록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시대표지 (2)"/>
      <sheetName val="시대견적서 (2)"/>
      <sheetName val="원가계산서 (2)"/>
      <sheetName val="총괄 (2)"/>
      <sheetName val="CCTV내역"/>
      <sheetName val="문화표지1"/>
      <sheetName val="문화원가2"/>
      <sheetName val="문화내역3"/>
      <sheetName val="삼영-표지1"/>
      <sheetName val="삼영-원가2 "/>
      <sheetName val="삼영-내역3"/>
      <sheetName val="내역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개요"/>
      <sheetName val="신우"/>
      <sheetName val="청천내"/>
      <sheetName val="N賃率-職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J直材4"/>
      <sheetName val="I一般比"/>
      <sheetName val="문학간접"/>
      <sheetName val="UNIT"/>
      <sheetName val="유림총괄"/>
      <sheetName val="일위"/>
      <sheetName val="XL4Poppy"/>
      <sheetName val="#REF"/>
      <sheetName val="본사인상전"/>
      <sheetName val="TNC(1안)"/>
      <sheetName val="노임단가"/>
      <sheetName val="터파기및재료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내역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공통(20-9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근거"/>
      <sheetName val="자재단가"/>
      <sheetName val="노무단가(제외)"/>
      <sheetName val="노무단가(40%) "/>
      <sheetName val="노무단가(55%)"/>
      <sheetName val="일위"/>
      <sheetName val="일위(집계)"/>
      <sheetName val="견적단가"/>
      <sheetName val="Sheet1"/>
      <sheetName val="원가계산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EP0618"/>
      <sheetName val="내역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노무비 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N賃率-職"/>
      <sheetName val="통합배선인건"/>
      <sheetName val="견적갑지"/>
      <sheetName val="물량산출"/>
      <sheetName val="비교자료"/>
      <sheetName val="200"/>
      <sheetName val="실행내역"/>
      <sheetName val="직노"/>
      <sheetName val="조명율표"/>
      <sheetName val="총괄표"/>
      <sheetName val="CTEMCOST"/>
      <sheetName val="건축내역"/>
      <sheetName val="내역서1"/>
      <sheetName val="갑지"/>
      <sheetName val="집계표"/>
      <sheetName val="A 견적"/>
      <sheetName val="기본일위"/>
      <sheetName val="실행"/>
      <sheetName val="내역"/>
      <sheetName val="빌딩 안내"/>
      <sheetName val="48전력선로일위"/>
      <sheetName val="요율"/>
      <sheetName val="내역서"/>
      <sheetName val="고등학교"/>
      <sheetName val="총(신설)"/>
      <sheetName val="표지 (2)"/>
      <sheetName val="대공종"/>
      <sheetName val="#REF"/>
      <sheetName val="설계서"/>
      <sheetName val=" 소방공사 산출근거"/>
      <sheetName val="영창26"/>
      <sheetName val="전기일위목록"/>
      <sheetName val="N賃率_職"/>
      <sheetName val="교통대책내역"/>
      <sheetName val="J-EQ"/>
      <sheetName val="노무비 근거"/>
      <sheetName val="한일양산"/>
      <sheetName val="수량산출서"/>
      <sheetName val="원가"/>
      <sheetName val="당초"/>
      <sheetName val="기계경비"/>
      <sheetName val="바닥판"/>
      <sheetName val="입력DATA"/>
      <sheetName val="설계금내역서"/>
      <sheetName val="AIR SHOWER(3인용)"/>
      <sheetName val="Sheet1"/>
      <sheetName val="MAIN_TABLE"/>
      <sheetName val="102역사"/>
      <sheetName val="98지급계획"/>
      <sheetName val="기계경비(시간당)"/>
      <sheetName val="자재단가"/>
      <sheetName val="봉방동근생"/>
      <sheetName val="제잡비"/>
      <sheetName val="SG"/>
      <sheetName val="견적서"/>
      <sheetName val="97년 추정"/>
      <sheetName val="가설공사"/>
      <sheetName val="3BL공동구 수량"/>
      <sheetName val="DATA"/>
      <sheetName val="I一般比"/>
      <sheetName val="공사비총괄표"/>
      <sheetName val="신우"/>
      <sheetName val="예산M11A"/>
      <sheetName val="BasePriceList"/>
      <sheetName val="노임단가표"/>
      <sheetName val="CAT_5"/>
      <sheetName val="단가표"/>
      <sheetName val="본부소개"/>
      <sheetName val="노무단가산정"/>
      <sheetName val="내역서 "/>
      <sheetName val="220 (2)"/>
      <sheetName val="일위대가표"/>
      <sheetName val="일위"/>
      <sheetName val="철거산출근거"/>
      <sheetName val="데이타"/>
      <sheetName val="지입자재집계표"/>
      <sheetName val="일위대가집계표"/>
      <sheetName val="산출금액내역"/>
      <sheetName val="95년12월말"/>
      <sheetName val="원가계산서 "/>
      <sheetName val="내역표지"/>
      <sheetName val="물가조사"/>
      <sheetName val="Sheet2"/>
      <sheetName val="Sheet3"/>
      <sheetName val="제출내역"/>
      <sheetName val="을"/>
      <sheetName val="차수공개요"/>
      <sheetName val="총괄"/>
      <sheetName val="상가TV배선"/>
      <sheetName val="1유리"/>
      <sheetName val="재료"/>
      <sheetName val="공내역"/>
      <sheetName val="골재산출"/>
      <sheetName val="DB"/>
      <sheetName val="입상내역"/>
      <sheetName val="NYS"/>
      <sheetName val="담장산출"/>
      <sheetName val="운반공사"/>
      <sheetName val="소일위대가코드표"/>
      <sheetName val="교각별철근수량집계표"/>
      <sheetName val="일위대가"/>
      <sheetName val="조명시설"/>
      <sheetName val="단위량"/>
      <sheetName val="재료집계표2"/>
      <sheetName val="토적집계표"/>
      <sheetName val="코드표"/>
      <sheetName val="날개벽수량표"/>
      <sheetName val="수량산출"/>
      <sheetName val="제직재"/>
      <sheetName val="주beam"/>
      <sheetName val="6호기"/>
      <sheetName val="BID"/>
      <sheetName val="101동"/>
      <sheetName val="입찰안"/>
      <sheetName val="990430_당초"/>
      <sheetName val="b_balju_cho"/>
      <sheetName val="견적"/>
      <sheetName val="적용토목"/>
      <sheetName val="중기사용료산출근거"/>
      <sheetName val="inputdata"/>
      <sheetName val="기초자료"/>
      <sheetName val="Customer Databas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B"/>
      <sheetName val="#3_일위대가목록"/>
      <sheetName val="L1"/>
      <sheetName val="설직재-1"/>
      <sheetName val="명세서"/>
      <sheetName val="약품공급2"/>
      <sheetName val="일위대가-내역 "/>
      <sheetName val="설비2차"/>
      <sheetName val="교각1"/>
      <sheetName val="일위_파일"/>
      <sheetName val="재개발"/>
      <sheetName val="전기공사"/>
      <sheetName val="토공사"/>
      <sheetName val="기성내역"/>
      <sheetName val="기본1"/>
      <sheetName val="수정일위대가"/>
      <sheetName val="관급_File"/>
      <sheetName val="입력변수"/>
      <sheetName val="단가목록"/>
      <sheetName val="특별땅고르기"/>
      <sheetName val="식생블럭단위수량"/>
      <sheetName val="인수공규격"/>
      <sheetName val="원가계산서"/>
      <sheetName val="가시설수량"/>
      <sheetName val="내역(가지)"/>
      <sheetName val="공사착공계"/>
      <sheetName val="교수설계"/>
      <sheetName val="본체"/>
      <sheetName val="분전반"/>
      <sheetName val="대치판정"/>
      <sheetName val="물량입력"/>
      <sheetName val="1.취수장"/>
      <sheetName val="개요"/>
      <sheetName val="조도계산서 (도서)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적현로"/>
      <sheetName val="guard(mac)"/>
      <sheetName val="급,배기팬"/>
      <sheetName val="공량산출서"/>
      <sheetName val="연부97-1"/>
      <sheetName val="단가산출"/>
      <sheetName val="일위대가목차"/>
      <sheetName val="인건비"/>
      <sheetName val="원가총괄"/>
      <sheetName val="부하자료"/>
      <sheetName val="Macro(MCC)"/>
      <sheetName val="중기"/>
      <sheetName val="PIPE"/>
      <sheetName val="96정변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가격조사표-시대"/>
      <sheetName val="전자조합 내역  (2)"/>
      <sheetName val="가격조사표-대웅"/>
      <sheetName val="원가계산서"/>
      <sheetName val="시대견적서 (2)"/>
      <sheetName val="시대표지  (2)"/>
      <sheetName val="시대내역서 (2)"/>
      <sheetName val="가격조사표-부가세포함"/>
      <sheetName val="전자조합표지 "/>
      <sheetName val="조합원가계산서 "/>
      <sheetName val="전자조합 내역 "/>
      <sheetName val="시대표지"/>
      <sheetName val="시대견적서"/>
      <sheetName val="시대원가계산서"/>
      <sheetName val="시대내역서"/>
      <sheetName val="물품명세서"/>
      <sheetName val="호표순정렬"/>
      <sheetName val="노무비 총괄집계표"/>
      <sheetName val="#REF"/>
      <sheetName val="POL6차-PIPING"/>
      <sheetName val="손익분석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3-2-1-가"/>
      <sheetName val="3-2-2-가"/>
      <sheetName val="3-2-3-가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한강운반비"/>
    </sheetNames>
    <sheetDataSet>
      <sheetData sheetId="0">
        <row r="1">
          <cell r="A1" t="str">
            <v>CODE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단가산출서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단"/>
      <sheetName val="중기사용료"/>
      <sheetName val="I一般比"/>
      <sheetName val="N賃率-職"/>
      <sheetName val="한강운반비"/>
      <sheetName val="원본(갑지)"/>
      <sheetName val="기초대가"/>
      <sheetName val="J直材4"/>
      <sheetName val="배관단가조사서"/>
      <sheetName val="대치판정"/>
      <sheetName val="자재"/>
      <sheetName val="Sheet2"/>
      <sheetName val="전신환매도율"/>
      <sheetName val="Sheet1 (2)"/>
      <sheetName val="1790"/>
      <sheetName val="간접재료비산출표-27-30"/>
      <sheetName val="노임단가"/>
      <sheetName val="조도계산서 (도서)"/>
      <sheetName val="경산"/>
      <sheetName val="배수공"/>
      <sheetName val="암거"/>
      <sheetName val="포장공"/>
      <sheetName val="__"/>
      <sheetName val="#REF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대치판정"/>
      <sheetName val="연습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I一般比"/>
      <sheetName val="중기사용료"/>
      <sheetName val="연습"/>
      <sheetName val="J直材4"/>
      <sheetName val="9GNG운반"/>
      <sheetName val="대치판정"/>
      <sheetName val="설직재-1"/>
      <sheetName val="직노"/>
      <sheetName val="한강운반비"/>
      <sheetName val="Sheet1"/>
      <sheetName val="Sheet3"/>
      <sheetName val="직재"/>
      <sheetName val="Total"/>
      <sheetName val="참조자료"/>
      <sheetName val="낙찰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ECSYSTEM"/>
      <sheetName val="목차"/>
      <sheetName val="간지1"/>
      <sheetName val="간지2"/>
      <sheetName val="간지3"/>
      <sheetName val="간지4"/>
      <sheetName val="원가계산"/>
      <sheetName val="간지5"/>
      <sheetName val="간지5-1"/>
      <sheetName val="인건비집계"/>
      <sheetName val="단위당인건비"/>
      <sheetName val="단가대비표"/>
      <sheetName val="산정기준"/>
      <sheetName val="근무형태"/>
      <sheetName val="투입인원"/>
      <sheetName val="근무일수"/>
      <sheetName val="작업범위"/>
      <sheetName val="간지5-2"/>
      <sheetName val="경비산출표"/>
      <sheetName val="보험료"/>
      <sheetName val="경비산정기준"/>
      <sheetName val="산재비율"/>
      <sheetName val="시내교통비"/>
      <sheetName val="식비"/>
      <sheetName val="간지5-3"/>
      <sheetName val="일반"/>
      <sheetName val="일반비율"/>
      <sheetName val="간지5-4"/>
      <sheetName val="이윤"/>
      <sheetName val="이윤율"/>
      <sheetName val="간지5-5"/>
      <sheetName val="기업"/>
      <sheetName val="제외"/>
      <sheetName val="유인물"/>
      <sheetName val="연구용재료비"/>
      <sheetName val="회의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3">
          <cell r="G13">
            <v>1365000</v>
          </cell>
        </row>
        <row r="14">
          <cell r="G14">
            <v>1819818</v>
          </cell>
        </row>
      </sheetData>
      <sheetData sheetId="19"/>
      <sheetData sheetId="20"/>
      <sheetData sheetId="21"/>
      <sheetData sheetId="22">
        <row r="10">
          <cell r="H10">
            <v>1365000</v>
          </cell>
        </row>
      </sheetData>
      <sheetData sheetId="23">
        <row r="10">
          <cell r="H10">
            <v>1819818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65536" zoomScaleSheetLayoutView="70" workbookViewId="0"/>
  </sheetViews>
  <sheetFormatPr defaultRowHeight="13.5"/>
  <sheetData/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view="pageBreakPreview" zoomScaleNormal="100" zoomScaleSheetLayoutView="100" workbookViewId="0">
      <selection sqref="A1:M1"/>
    </sheetView>
  </sheetViews>
  <sheetFormatPr defaultColWidth="8" defaultRowHeight="30" customHeight="1"/>
  <cols>
    <col min="1" max="1" width="5.44140625" style="510" bestFit="1" customWidth="1"/>
    <col min="2" max="2" width="4.44140625" style="511" customWidth="1"/>
    <col min="3" max="3" width="55.6640625" style="510" customWidth="1"/>
    <col min="4" max="4" width="6.77734375" style="512" bestFit="1" customWidth="1"/>
    <col min="5" max="16384" width="8" style="510"/>
  </cols>
  <sheetData>
    <row r="1" spans="1:4" s="499" customFormat="1" ht="24.95" customHeight="1">
      <c r="B1" s="500"/>
      <c r="D1" s="501"/>
    </row>
    <row r="2" spans="1:4" s="504" customFormat="1" ht="30" customHeight="1">
      <c r="A2" s="502" t="s">
        <v>412</v>
      </c>
      <c r="B2" s="502"/>
      <c r="C2" s="502"/>
      <c r="D2" s="503"/>
    </row>
    <row r="3" spans="1:4" s="499" customFormat="1" ht="65.25" customHeight="1">
      <c r="A3" s="505"/>
      <c r="B3" s="505"/>
      <c r="D3" s="501"/>
    </row>
    <row r="4" spans="1:4" s="499" customFormat="1" ht="48" customHeight="1">
      <c r="A4" s="506" t="s">
        <v>413</v>
      </c>
      <c r="B4" s="507" t="s">
        <v>414</v>
      </c>
      <c r="C4" s="507"/>
      <c r="D4" s="508">
        <v>1</v>
      </c>
    </row>
    <row r="5" spans="1:4" s="499" customFormat="1" ht="48" customHeight="1">
      <c r="A5" s="506" t="s">
        <v>415</v>
      </c>
      <c r="B5" s="507" t="s">
        <v>416</v>
      </c>
      <c r="D5" s="508">
        <v>3</v>
      </c>
    </row>
    <row r="6" spans="1:4" s="499" customFormat="1" ht="48" customHeight="1">
      <c r="A6" s="506" t="s">
        <v>417</v>
      </c>
      <c r="B6" s="499" t="s">
        <v>418</v>
      </c>
      <c r="D6" s="508">
        <v>6</v>
      </c>
    </row>
    <row r="7" spans="1:4" s="499" customFormat="1" ht="48" customHeight="1">
      <c r="A7" s="506" t="s">
        <v>419</v>
      </c>
      <c r="B7" s="499" t="s">
        <v>420</v>
      </c>
      <c r="D7" s="508">
        <v>10</v>
      </c>
    </row>
    <row r="8" spans="1:4" s="499" customFormat="1" ht="48" customHeight="1">
      <c r="A8" s="506" t="s">
        <v>421</v>
      </c>
      <c r="B8" s="499" t="s">
        <v>422</v>
      </c>
      <c r="D8" s="508">
        <v>12</v>
      </c>
    </row>
    <row r="9" spans="1:4" s="499" customFormat="1" ht="48" customHeight="1">
      <c r="A9" s="506"/>
      <c r="B9" s="509" t="s">
        <v>423</v>
      </c>
      <c r="C9" s="507" t="s">
        <v>424</v>
      </c>
      <c r="D9" s="508">
        <v>13</v>
      </c>
    </row>
    <row r="10" spans="1:4" s="499" customFormat="1" ht="48" customHeight="1">
      <c r="A10" s="506"/>
      <c r="B10" s="509" t="s">
        <v>425</v>
      </c>
      <c r="C10" s="507" t="s">
        <v>426</v>
      </c>
      <c r="D10" s="508">
        <v>23</v>
      </c>
    </row>
    <row r="11" spans="1:4" s="499" customFormat="1" ht="48" customHeight="1">
      <c r="A11" s="506"/>
      <c r="B11" s="509" t="s">
        <v>427</v>
      </c>
      <c r="C11" s="507" t="s">
        <v>428</v>
      </c>
      <c r="D11" s="508">
        <v>34</v>
      </c>
    </row>
    <row r="12" spans="1:4" s="499" customFormat="1" ht="48" customHeight="1">
      <c r="A12" s="506"/>
      <c r="B12" s="509" t="s">
        <v>429</v>
      </c>
      <c r="C12" s="507" t="s">
        <v>430</v>
      </c>
      <c r="D12" s="508">
        <v>37</v>
      </c>
    </row>
    <row r="13" spans="1:4" s="499" customFormat="1" ht="48" customHeight="1">
      <c r="A13" s="506"/>
      <c r="B13" s="509" t="s">
        <v>431</v>
      </c>
      <c r="C13" s="507" t="s">
        <v>432</v>
      </c>
      <c r="D13" s="508">
        <v>40</v>
      </c>
    </row>
  </sheetData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7773437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">
        <v>450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408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>
    <oddFooter>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4414062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간지1!A1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409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" orientation="portrait" r:id="rId1"/>
  <headerFooter alignWithMargins="0"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간지2!A1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410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6" orientation="portrait" r:id="rId1"/>
  <headerFooter alignWithMargins="0">
    <oddFooter>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4414062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간지3!A1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411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0" orientation="portrait" r:id="rId1"/>
  <headerFooter alignWithMargins="0">
    <oddFooter>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showGridLines="0" tabSelected="1" view="pageBreakPreview" zoomScaleNormal="90" zoomScaleSheetLayoutView="100" workbookViewId="0">
      <selection sqref="A1:M1"/>
    </sheetView>
  </sheetViews>
  <sheetFormatPr defaultRowHeight="12"/>
  <cols>
    <col min="1" max="2" width="3.77734375" style="13" customWidth="1"/>
    <col min="3" max="3" width="1.109375" style="13" customWidth="1"/>
    <col min="4" max="4" width="15.88671875" style="15" bestFit="1" customWidth="1"/>
    <col min="5" max="5" width="1.109375" style="15" customWidth="1"/>
    <col min="6" max="6" width="4.77734375" style="43" customWidth="1"/>
    <col min="7" max="7" width="10.77734375" style="43" bestFit="1" customWidth="1"/>
    <col min="8" max="8" width="9.88671875" style="43" bestFit="1" customWidth="1"/>
    <col min="9" max="9" width="4.77734375" style="43" customWidth="1"/>
    <col min="10" max="11" width="10.77734375" style="43" bestFit="1" customWidth="1"/>
    <col min="12" max="12" width="11.5546875" style="43" bestFit="1" customWidth="1"/>
    <col min="13" max="13" width="6.77734375" style="13" customWidth="1"/>
    <col min="14" max="14" width="15.88671875" style="13" hidden="1" customWidth="1"/>
    <col min="15" max="15" width="11.5546875" style="13" bestFit="1" customWidth="1"/>
    <col min="16" max="16" width="11.77734375" style="13" customWidth="1"/>
    <col min="17" max="17" width="11.88671875" style="13" customWidth="1"/>
    <col min="18" max="18" width="8.6640625" style="13" customWidth="1"/>
    <col min="19" max="19" width="9.88671875" style="13" bestFit="1" customWidth="1"/>
    <col min="20" max="20" width="12.44140625" style="13" bestFit="1" customWidth="1"/>
    <col min="21" max="16384" width="8.88671875" style="13"/>
  </cols>
  <sheetData>
    <row r="1" spans="1:21" s="532" customFormat="1" ht="39.950000000000003" customHeight="1">
      <c r="A1" s="580" t="s">
        <v>573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31"/>
    </row>
    <row r="2" spans="1:21" ht="20.100000000000001" customHeight="1">
      <c r="A2" s="29"/>
      <c r="B2" s="29"/>
      <c r="C2" s="29"/>
      <c r="D2" s="30"/>
      <c r="E2" s="30"/>
      <c r="F2" s="31"/>
      <c r="G2" s="31"/>
      <c r="H2" s="31"/>
      <c r="I2" s="31"/>
      <c r="J2" s="31"/>
      <c r="K2" s="31"/>
      <c r="L2" s="31"/>
      <c r="M2" s="32"/>
      <c r="N2" s="32"/>
    </row>
    <row r="3" spans="1:21" ht="20.100000000000001" customHeight="1">
      <c r="A3" s="19"/>
      <c r="B3" s="19"/>
      <c r="C3" s="19"/>
      <c r="F3" s="33"/>
      <c r="G3" s="33"/>
      <c r="H3" s="33"/>
      <c r="I3" s="33"/>
      <c r="J3" s="33"/>
      <c r="K3" s="33"/>
      <c r="L3" s="33"/>
      <c r="M3" s="25" t="s">
        <v>257</v>
      </c>
      <c r="N3" s="25"/>
    </row>
    <row r="4" spans="1:21" ht="27.95" customHeight="1">
      <c r="A4" s="34"/>
      <c r="B4" s="35"/>
      <c r="C4" s="35"/>
      <c r="D4" s="36" t="s">
        <v>59</v>
      </c>
      <c r="E4" s="36"/>
      <c r="F4" s="584" t="s">
        <v>465</v>
      </c>
      <c r="G4" s="585"/>
      <c r="H4" s="585"/>
      <c r="I4" s="584" t="s">
        <v>466</v>
      </c>
      <c r="J4" s="585"/>
      <c r="K4" s="585"/>
      <c r="L4" s="601" t="s">
        <v>10</v>
      </c>
      <c r="M4" s="596" t="s">
        <v>353</v>
      </c>
      <c r="N4" s="427"/>
    </row>
    <row r="5" spans="1:21" ht="39.950000000000003" customHeight="1">
      <c r="A5" s="37" t="s">
        <v>60</v>
      </c>
      <c r="B5" s="38"/>
      <c r="C5" s="38"/>
      <c r="D5" s="38"/>
      <c r="E5" s="38"/>
      <c r="F5" s="176" t="s">
        <v>330</v>
      </c>
      <c r="G5" s="428" t="s">
        <v>354</v>
      </c>
      <c r="H5" s="184" t="s">
        <v>255</v>
      </c>
      <c r="I5" s="176" t="s">
        <v>330</v>
      </c>
      <c r="J5" s="428" t="s">
        <v>354</v>
      </c>
      <c r="K5" s="184" t="s">
        <v>255</v>
      </c>
      <c r="L5" s="602"/>
      <c r="M5" s="597"/>
      <c r="N5" s="427"/>
    </row>
    <row r="6" spans="1:21" ht="29.1" customHeight="1">
      <c r="A6" s="598" t="s">
        <v>355</v>
      </c>
      <c r="B6" s="581" t="s">
        <v>61</v>
      </c>
      <c r="C6" s="582"/>
      <c r="D6" s="582"/>
      <c r="E6" s="583"/>
      <c r="F6" s="11">
        <f>투입인원!D7</f>
        <v>12</v>
      </c>
      <c r="G6" s="39"/>
      <c r="H6" s="39">
        <f>TRUNC(F6*G6,0)</f>
        <v>0</v>
      </c>
      <c r="I6" s="11">
        <f>투입인원!D8</f>
        <v>1</v>
      </c>
      <c r="J6" s="39"/>
      <c r="K6" s="39">
        <f>TRUNC(I6*J6,0)</f>
        <v>0</v>
      </c>
      <c r="L6" s="39">
        <f t="shared" ref="L6:L16" si="0">H6+K6</f>
        <v>0</v>
      </c>
      <c r="M6" s="187" t="s">
        <v>349</v>
      </c>
      <c r="N6" s="13" t="s">
        <v>345</v>
      </c>
      <c r="P6" s="12"/>
      <c r="Q6" s="300"/>
      <c r="R6" s="494"/>
      <c r="S6" s="12"/>
      <c r="T6" s="300"/>
      <c r="U6" s="494"/>
    </row>
    <row r="7" spans="1:21" ht="29.1" customHeight="1">
      <c r="A7" s="599"/>
      <c r="B7" s="581" t="s">
        <v>329</v>
      </c>
      <c r="C7" s="582"/>
      <c r="D7" s="582"/>
      <c r="E7" s="583"/>
      <c r="F7" s="11">
        <f>F6</f>
        <v>12</v>
      </c>
      <c r="G7" s="39"/>
      <c r="H7" s="39">
        <f t="shared" ref="H7:H16" si="1">TRUNC(F7*G7,0)</f>
        <v>0</v>
      </c>
      <c r="I7" s="11">
        <f>I6</f>
        <v>1</v>
      </c>
      <c r="J7" s="39"/>
      <c r="K7" s="39">
        <f>TRUNC(I7*J7,0)</f>
        <v>0</v>
      </c>
      <c r="L7" s="39">
        <f t="shared" si="0"/>
        <v>0</v>
      </c>
      <c r="M7" s="312"/>
      <c r="P7" s="12"/>
      <c r="Q7" s="300"/>
      <c r="R7" s="494"/>
      <c r="S7" s="12"/>
      <c r="T7" s="300"/>
      <c r="U7" s="494"/>
    </row>
    <row r="8" spans="1:21" ht="29.1" customHeight="1">
      <c r="A8" s="599"/>
      <c r="B8" s="581" t="s">
        <v>62</v>
      </c>
      <c r="C8" s="582"/>
      <c r="D8" s="582"/>
      <c r="E8" s="582"/>
      <c r="F8" s="11">
        <f>F7</f>
        <v>12</v>
      </c>
      <c r="G8" s="39"/>
      <c r="H8" s="39">
        <f t="shared" si="1"/>
        <v>0</v>
      </c>
      <c r="I8" s="11">
        <f>I7</f>
        <v>1</v>
      </c>
      <c r="J8" s="39"/>
      <c r="K8" s="39">
        <f>TRUNC(I8*J8,0)</f>
        <v>0</v>
      </c>
      <c r="L8" s="39">
        <f t="shared" si="0"/>
        <v>0</v>
      </c>
      <c r="M8" s="188"/>
      <c r="P8" s="12"/>
      <c r="Q8" s="300"/>
      <c r="R8" s="494"/>
      <c r="S8" s="12"/>
      <c r="T8" s="300"/>
      <c r="U8" s="494"/>
    </row>
    <row r="9" spans="1:21" ht="29.1" customHeight="1">
      <c r="A9" s="599"/>
      <c r="B9" s="581" t="s">
        <v>63</v>
      </c>
      <c r="C9" s="582"/>
      <c r="D9" s="582"/>
      <c r="E9" s="582"/>
      <c r="F9" s="11">
        <f>F8</f>
        <v>12</v>
      </c>
      <c r="G9" s="39"/>
      <c r="H9" s="39">
        <f t="shared" si="1"/>
        <v>0</v>
      </c>
      <c r="I9" s="11">
        <f>I8</f>
        <v>1</v>
      </c>
      <c r="J9" s="39"/>
      <c r="K9" s="39">
        <f>TRUNC(I9*J9,0)</f>
        <v>0</v>
      </c>
      <c r="L9" s="39">
        <f t="shared" si="0"/>
        <v>0</v>
      </c>
      <c r="M9" s="188"/>
      <c r="P9" s="12"/>
      <c r="Q9" s="300"/>
      <c r="R9" s="494"/>
      <c r="S9" s="12"/>
      <c r="T9" s="300"/>
      <c r="U9" s="494"/>
    </row>
    <row r="10" spans="1:21" ht="29.1" customHeight="1">
      <c r="A10" s="600"/>
      <c r="B10" s="591" t="s">
        <v>10</v>
      </c>
      <c r="C10" s="592"/>
      <c r="D10" s="592"/>
      <c r="E10" s="592"/>
      <c r="F10" s="11"/>
      <c r="G10" s="39"/>
      <c r="H10" s="39">
        <f>SUM(H6:H9)</f>
        <v>0</v>
      </c>
      <c r="I10" s="11"/>
      <c r="J10" s="39"/>
      <c r="K10" s="39">
        <f>SUM(K6:K9)</f>
        <v>0</v>
      </c>
      <c r="L10" s="39">
        <f t="shared" si="0"/>
        <v>0</v>
      </c>
      <c r="M10" s="313"/>
      <c r="N10" s="300"/>
      <c r="P10" s="12"/>
      <c r="Q10" s="300"/>
      <c r="R10" s="494"/>
      <c r="S10" s="12"/>
      <c r="T10" s="300"/>
      <c r="U10" s="494"/>
    </row>
    <row r="11" spans="1:21" ht="29.1" customHeight="1">
      <c r="A11" s="588" t="s">
        <v>356</v>
      </c>
      <c r="B11" s="594" t="s">
        <v>228</v>
      </c>
      <c r="C11" s="22"/>
      <c r="D11" s="9" t="s">
        <v>47</v>
      </c>
      <c r="E11" s="9"/>
      <c r="F11" s="11">
        <f>F9</f>
        <v>12</v>
      </c>
      <c r="G11" s="39"/>
      <c r="H11" s="39">
        <f t="shared" si="1"/>
        <v>0</v>
      </c>
      <c r="I11" s="11">
        <f>I9</f>
        <v>1</v>
      </c>
      <c r="J11" s="39"/>
      <c r="K11" s="39">
        <f>TRUNC(I11*J11,0)</f>
        <v>0</v>
      </c>
      <c r="L11" s="39">
        <f t="shared" si="0"/>
        <v>0</v>
      </c>
      <c r="M11" s="187" t="s">
        <v>350</v>
      </c>
      <c r="N11" s="13" t="s">
        <v>346</v>
      </c>
      <c r="P11" s="12"/>
      <c r="Q11" s="300"/>
      <c r="R11" s="494"/>
      <c r="S11" s="12"/>
      <c r="T11" s="300"/>
      <c r="U11" s="494"/>
    </row>
    <row r="12" spans="1:21" ht="29.1" customHeight="1">
      <c r="A12" s="589"/>
      <c r="B12" s="595"/>
      <c r="C12" s="22"/>
      <c r="D12" s="9" t="s">
        <v>2</v>
      </c>
      <c r="E12" s="9"/>
      <c r="F12" s="11">
        <f>F11</f>
        <v>12</v>
      </c>
      <c r="G12" s="39"/>
      <c r="H12" s="39">
        <f t="shared" si="1"/>
        <v>0</v>
      </c>
      <c r="I12" s="11">
        <f>I11</f>
        <v>1</v>
      </c>
      <c r="J12" s="39"/>
      <c r="K12" s="39">
        <f t="shared" ref="K12:K16" si="2">TRUNC(I12*J12,0)</f>
        <v>0</v>
      </c>
      <c r="L12" s="39">
        <f t="shared" si="0"/>
        <v>0</v>
      </c>
      <c r="M12" s="188"/>
      <c r="N12" s="57"/>
      <c r="P12" s="12"/>
      <c r="Q12" s="300"/>
      <c r="R12" s="494"/>
      <c r="S12" s="12"/>
      <c r="T12" s="300"/>
      <c r="U12" s="494"/>
    </row>
    <row r="13" spans="1:21" ht="29.1" customHeight="1">
      <c r="A13" s="589"/>
      <c r="B13" s="595"/>
      <c r="C13" s="22"/>
      <c r="D13" s="9" t="s">
        <v>80</v>
      </c>
      <c r="E13" s="9"/>
      <c r="F13" s="11">
        <f>F12</f>
        <v>12</v>
      </c>
      <c r="G13" s="39"/>
      <c r="H13" s="39">
        <f t="shared" si="1"/>
        <v>0</v>
      </c>
      <c r="I13" s="11">
        <f>I12</f>
        <v>1</v>
      </c>
      <c r="J13" s="39"/>
      <c r="K13" s="39">
        <f t="shared" si="2"/>
        <v>0</v>
      </c>
      <c r="L13" s="39">
        <f t="shared" si="0"/>
        <v>0</v>
      </c>
      <c r="M13" s="188"/>
      <c r="N13" s="57"/>
      <c r="P13" s="12"/>
      <c r="Q13" s="300"/>
      <c r="R13" s="494"/>
      <c r="S13" s="12"/>
      <c r="T13" s="300"/>
      <c r="U13" s="494"/>
    </row>
    <row r="14" spans="1:21" ht="29.1" customHeight="1">
      <c r="A14" s="589"/>
      <c r="B14" s="595"/>
      <c r="C14" s="22"/>
      <c r="D14" s="9" t="s">
        <v>3</v>
      </c>
      <c r="E14" s="9"/>
      <c r="F14" s="11">
        <f>F13</f>
        <v>12</v>
      </c>
      <c r="G14" s="39"/>
      <c r="H14" s="39">
        <f t="shared" si="1"/>
        <v>0</v>
      </c>
      <c r="I14" s="11">
        <f>I13</f>
        <v>1</v>
      </c>
      <c r="J14" s="39"/>
      <c r="K14" s="39">
        <f t="shared" si="2"/>
        <v>0</v>
      </c>
      <c r="L14" s="39">
        <f t="shared" si="0"/>
        <v>0</v>
      </c>
      <c r="M14" s="188"/>
      <c r="N14" s="57"/>
      <c r="P14" s="12"/>
      <c r="Q14" s="300"/>
      <c r="R14" s="494"/>
      <c r="S14" s="12"/>
      <c r="T14" s="300"/>
      <c r="U14" s="494"/>
    </row>
    <row r="15" spans="1:21" ht="29.1" customHeight="1">
      <c r="A15" s="589"/>
      <c r="B15" s="595"/>
      <c r="C15" s="22"/>
      <c r="D15" s="9" t="str">
        <f>경비산출표!C11</f>
        <v>노인장기요양보험료</v>
      </c>
      <c r="E15" s="9"/>
      <c r="F15" s="11">
        <f>F14</f>
        <v>12</v>
      </c>
      <c r="G15" s="39"/>
      <c r="H15" s="39">
        <f t="shared" si="1"/>
        <v>0</v>
      </c>
      <c r="I15" s="11">
        <f>I14</f>
        <v>1</v>
      </c>
      <c r="J15" s="39"/>
      <c r="K15" s="39">
        <f t="shared" si="2"/>
        <v>0</v>
      </c>
      <c r="L15" s="39">
        <f t="shared" si="0"/>
        <v>0</v>
      </c>
      <c r="M15" s="188"/>
      <c r="N15" s="57"/>
      <c r="P15" s="12"/>
      <c r="Q15" s="300"/>
      <c r="R15" s="494"/>
      <c r="S15" s="12"/>
      <c r="T15" s="300"/>
      <c r="U15" s="494"/>
    </row>
    <row r="16" spans="1:21" ht="29.1" customHeight="1">
      <c r="A16" s="589"/>
      <c r="B16" s="595"/>
      <c r="C16" s="22"/>
      <c r="D16" s="9" t="s">
        <v>4</v>
      </c>
      <c r="E16" s="9"/>
      <c r="F16" s="11">
        <f>F15</f>
        <v>12</v>
      </c>
      <c r="G16" s="39"/>
      <c r="H16" s="39">
        <f t="shared" si="1"/>
        <v>0</v>
      </c>
      <c r="I16" s="11">
        <f>I15</f>
        <v>1</v>
      </c>
      <c r="J16" s="39"/>
      <c r="K16" s="39">
        <f t="shared" si="2"/>
        <v>0</v>
      </c>
      <c r="L16" s="39">
        <f t="shared" si="0"/>
        <v>0</v>
      </c>
      <c r="M16" s="188"/>
      <c r="N16" s="57"/>
      <c r="P16" s="12"/>
      <c r="Q16" s="300"/>
      <c r="R16" s="494"/>
      <c r="S16" s="12"/>
      <c r="T16" s="300"/>
      <c r="U16" s="494"/>
    </row>
    <row r="17" spans="1:18" ht="29.1" customHeight="1">
      <c r="A17" s="589"/>
      <c r="B17" s="581" t="str">
        <f>경비산출표!A13</f>
        <v>교통통신비</v>
      </c>
      <c r="C17" s="582"/>
      <c r="D17" s="582"/>
      <c r="E17" s="583"/>
      <c r="F17" s="306"/>
      <c r="G17" s="307"/>
      <c r="H17" s="307"/>
      <c r="I17" s="307"/>
      <c r="J17" s="307"/>
      <c r="K17" s="305"/>
      <c r="L17" s="571">
        <f>[103]경비산출표!G13</f>
        <v>1365000</v>
      </c>
      <c r="M17" s="188"/>
      <c r="N17" s="57"/>
      <c r="P17" s="12"/>
      <c r="Q17" s="300"/>
      <c r="R17" s="494"/>
    </row>
    <row r="18" spans="1:18" ht="29.1" customHeight="1">
      <c r="A18" s="589"/>
      <c r="B18" s="581" t="str">
        <f>경비산출표!A14</f>
        <v>식비</v>
      </c>
      <c r="C18" s="582"/>
      <c r="D18" s="582"/>
      <c r="E18" s="583"/>
      <c r="F18" s="306"/>
      <c r="G18" s="307"/>
      <c r="H18" s="307"/>
      <c r="I18" s="307"/>
      <c r="J18" s="307"/>
      <c r="K18" s="305"/>
      <c r="L18" s="571">
        <f>[103]경비산출표!G14</f>
        <v>1819818</v>
      </c>
      <c r="M18" s="188"/>
      <c r="N18" s="57"/>
    </row>
    <row r="19" spans="1:18" ht="29.1" customHeight="1">
      <c r="A19" s="590"/>
      <c r="B19" s="591" t="s">
        <v>10</v>
      </c>
      <c r="C19" s="592"/>
      <c r="D19" s="592"/>
      <c r="E19" s="593"/>
      <c r="F19" s="586"/>
      <c r="G19" s="587"/>
      <c r="H19" s="587"/>
      <c r="I19" s="587"/>
      <c r="J19" s="587"/>
      <c r="K19" s="305"/>
      <c r="L19" s="39"/>
      <c r="M19" s="313"/>
      <c r="N19" s="15"/>
    </row>
    <row r="20" spans="1:18" ht="29.1" customHeight="1">
      <c r="A20" s="581" t="s">
        <v>227</v>
      </c>
      <c r="B20" s="582"/>
      <c r="C20" s="582"/>
      <c r="D20" s="582"/>
      <c r="E20" s="583"/>
      <c r="F20" s="55"/>
      <c r="G20" s="308"/>
      <c r="H20" s="308"/>
      <c r="I20" s="308"/>
      <c r="J20" s="308"/>
      <c r="K20" s="308"/>
      <c r="L20" s="7"/>
      <c r="M20" s="10"/>
      <c r="N20" s="15"/>
    </row>
    <row r="21" spans="1:18" ht="29.1" customHeight="1">
      <c r="A21" s="581" t="s">
        <v>483</v>
      </c>
      <c r="B21" s="582"/>
      <c r="C21" s="582"/>
      <c r="D21" s="582"/>
      <c r="E21" s="583"/>
      <c r="F21" s="55"/>
      <c r="G21" s="308"/>
      <c r="H21" s="308"/>
      <c r="I21" s="308"/>
      <c r="J21" s="308"/>
      <c r="K21" s="308"/>
      <c r="L21" s="309"/>
      <c r="M21" s="187" t="s">
        <v>351</v>
      </c>
      <c r="N21" s="57" t="s">
        <v>347</v>
      </c>
    </row>
    <row r="22" spans="1:18" ht="29.1" customHeight="1">
      <c r="A22" s="581" t="s">
        <v>23</v>
      </c>
      <c r="B22" s="582"/>
      <c r="C22" s="582"/>
      <c r="D22" s="582"/>
      <c r="E22" s="583"/>
      <c r="F22" s="55"/>
      <c r="G22" s="308"/>
      <c r="H22" s="308"/>
      <c r="I22" s="308"/>
      <c r="J22" s="308"/>
      <c r="K22" s="308"/>
      <c r="L22" s="309"/>
      <c r="M22" s="187" t="s">
        <v>352</v>
      </c>
      <c r="N22" s="57" t="s">
        <v>348</v>
      </c>
    </row>
    <row r="23" spans="1:18" ht="29.1" customHeight="1">
      <c r="A23" s="581" t="s">
        <v>64</v>
      </c>
      <c r="B23" s="582"/>
      <c r="C23" s="582"/>
      <c r="D23" s="582"/>
      <c r="E23" s="583"/>
      <c r="F23" s="55"/>
      <c r="G23" s="308"/>
      <c r="H23" s="308"/>
      <c r="I23" s="308"/>
      <c r="J23" s="308"/>
      <c r="K23" s="308"/>
      <c r="L23" s="309"/>
      <c r="M23" s="10"/>
      <c r="N23" s="15"/>
    </row>
    <row r="24" spans="1:18" ht="29.1" customHeight="1">
      <c r="A24" s="581" t="s">
        <v>65</v>
      </c>
      <c r="B24" s="582"/>
      <c r="C24" s="582"/>
      <c r="D24" s="582"/>
      <c r="E24" s="583"/>
      <c r="F24" s="55"/>
      <c r="G24" s="308"/>
      <c r="H24" s="308"/>
      <c r="I24" s="308"/>
      <c r="J24" s="308"/>
      <c r="K24" s="308"/>
      <c r="L24" s="309"/>
      <c r="M24" s="10"/>
    </row>
    <row r="25" spans="1:18" ht="29.1" customHeight="1">
      <c r="A25" s="581" t="s">
        <v>5</v>
      </c>
      <c r="B25" s="582"/>
      <c r="C25" s="582"/>
      <c r="D25" s="582"/>
      <c r="E25" s="583"/>
      <c r="F25" s="55"/>
      <c r="G25" s="308"/>
      <c r="H25" s="308"/>
      <c r="I25" s="308"/>
      <c r="J25" s="308"/>
      <c r="K25" s="565"/>
      <c r="L25" s="566"/>
      <c r="M25" s="364"/>
    </row>
    <row r="26" spans="1:18" ht="29.1" customHeight="1">
      <c r="A26" s="577" t="s">
        <v>406</v>
      </c>
      <c r="B26" s="578"/>
      <c r="C26" s="578"/>
      <c r="D26" s="578"/>
      <c r="E26" s="579"/>
      <c r="F26" s="493"/>
      <c r="G26" s="308"/>
      <c r="H26" s="308"/>
      <c r="I26" s="308"/>
      <c r="J26" s="308"/>
      <c r="K26" s="565"/>
      <c r="L26" s="567">
        <v>10</v>
      </c>
      <c r="M26" s="364"/>
    </row>
    <row r="27" spans="1:18" ht="29.1" customHeight="1">
      <c r="A27" s="577" t="s">
        <v>407</v>
      </c>
      <c r="B27" s="578"/>
      <c r="C27" s="578"/>
      <c r="D27" s="578"/>
      <c r="E27" s="579"/>
      <c r="F27" s="493"/>
      <c r="G27" s="308"/>
      <c r="H27" s="308"/>
      <c r="I27" s="308"/>
      <c r="J27" s="308"/>
      <c r="K27" s="565"/>
      <c r="L27" s="566">
        <f>TRUNC(L25*L26,)</f>
        <v>0</v>
      </c>
      <c r="M27" s="364"/>
    </row>
    <row r="28" spans="1:18" ht="25.5" customHeight="1">
      <c r="A28" s="33" t="str">
        <f>"주1) "&amp;A6&amp;" : "&amp;단위당인건비!A1&amp;단위당인건비!A2&amp;" 참조"</f>
        <v>주1) 인건비 : &lt; 표 : 2 &gt; 직무별(1인) 인건비산출표 참조</v>
      </c>
      <c r="K28" s="568"/>
      <c r="L28" s="568"/>
      <c r="M28" s="303"/>
    </row>
    <row r="29" spans="1:18" ht="25.5" customHeight="1">
      <c r="A29" s="33" t="str">
        <f>"주2) "&amp;A11&amp;" : "&amp;경비산출표!A1&amp;경비산출표!A2&amp;" 참조"</f>
        <v>주2) 경비 : &lt; 표 : 9 &gt; 직무별 경비집계표 참조</v>
      </c>
    </row>
    <row r="30" spans="1:18" ht="25.5" customHeight="1">
      <c r="A30" s="33" t="str">
        <f>"주3) 일반관리비 : "&amp;일반!A1&amp;일반!A2&amp;" 참조"</f>
        <v>주3) 일반관리비 : &lt; 표 : 15 &gt; 일반관리비산출표 참조</v>
      </c>
    </row>
    <row r="31" spans="1:18" ht="25.5" customHeight="1">
      <c r="A31" s="33" t="str">
        <f>"주4) 이윤 : "&amp;이윤!A1&amp;이윤!A2&amp;" 참조"</f>
        <v>주4) 이윤 : &lt; 표 : 17 &gt; 이윤산출표 참조</v>
      </c>
    </row>
    <row r="32" spans="1:18" ht="24" customHeight="1"/>
    <row r="33" ht="24" customHeight="1"/>
    <row r="34" ht="24" customHeight="1"/>
  </sheetData>
  <mergeCells count="25">
    <mergeCell ref="B18:E18"/>
    <mergeCell ref="M4:M5"/>
    <mergeCell ref="A6:A10"/>
    <mergeCell ref="B6:E6"/>
    <mergeCell ref="B8:E8"/>
    <mergeCell ref="B9:E9"/>
    <mergeCell ref="B10:E10"/>
    <mergeCell ref="L4:L5"/>
    <mergeCell ref="B7:E7"/>
    <mergeCell ref="A26:E26"/>
    <mergeCell ref="A27:E27"/>
    <mergeCell ref="A1:M1"/>
    <mergeCell ref="A25:E25"/>
    <mergeCell ref="F4:H4"/>
    <mergeCell ref="I4:K4"/>
    <mergeCell ref="B17:E17"/>
    <mergeCell ref="F19:J19"/>
    <mergeCell ref="A23:E23"/>
    <mergeCell ref="A24:E24"/>
    <mergeCell ref="A20:E20"/>
    <mergeCell ref="A21:E21"/>
    <mergeCell ref="A22:E22"/>
    <mergeCell ref="A11:A19"/>
    <mergeCell ref="B19:E19"/>
    <mergeCell ref="B11:B16"/>
  </mergeCells>
  <phoneticPr fontId="9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7" firstPageNumber="13" fitToHeight="1000" orientation="portrait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12"/>
  </sheetPr>
  <dimension ref="A1:D21"/>
  <sheetViews>
    <sheetView showGridLines="0" view="pageBreakPreview" zoomScale="85" zoomScaleNormal="55" zoomScaleSheetLayoutView="85" workbookViewId="0">
      <selection sqref="A1:D1"/>
    </sheetView>
  </sheetViews>
  <sheetFormatPr defaultColWidth="6.33203125" defaultRowHeight="30" customHeight="1"/>
  <cols>
    <col min="1" max="1" width="9" style="314" customWidth="1"/>
    <col min="2" max="2" width="27.6640625" style="314" customWidth="1"/>
    <col min="3" max="3" width="10.88671875" style="314" customWidth="1"/>
    <col min="4" max="4" width="26.44140625" style="314" customWidth="1"/>
    <col min="5" max="256" width="6.33203125" style="314"/>
    <col min="257" max="257" width="9" style="314" customWidth="1"/>
    <col min="258" max="258" width="27.6640625" style="314" customWidth="1"/>
    <col min="259" max="259" width="10.88671875" style="314" customWidth="1"/>
    <col min="260" max="260" width="27.33203125" style="314" customWidth="1"/>
    <col min="261" max="512" width="6.33203125" style="314"/>
    <col min="513" max="513" width="9" style="314" customWidth="1"/>
    <col min="514" max="514" width="27.6640625" style="314" customWidth="1"/>
    <col min="515" max="515" width="10.88671875" style="314" customWidth="1"/>
    <col min="516" max="516" width="27.33203125" style="314" customWidth="1"/>
    <col min="517" max="768" width="6.33203125" style="314"/>
    <col min="769" max="769" width="9" style="314" customWidth="1"/>
    <col min="770" max="770" width="27.6640625" style="314" customWidth="1"/>
    <col min="771" max="771" width="10.88671875" style="314" customWidth="1"/>
    <col min="772" max="772" width="27.33203125" style="314" customWidth="1"/>
    <col min="773" max="1024" width="6.33203125" style="314"/>
    <col min="1025" max="1025" width="9" style="314" customWidth="1"/>
    <col min="1026" max="1026" width="27.6640625" style="314" customWidth="1"/>
    <col min="1027" max="1027" width="10.88671875" style="314" customWidth="1"/>
    <col min="1028" max="1028" width="27.33203125" style="314" customWidth="1"/>
    <col min="1029" max="1280" width="6.33203125" style="314"/>
    <col min="1281" max="1281" width="9" style="314" customWidth="1"/>
    <col min="1282" max="1282" width="27.6640625" style="314" customWidth="1"/>
    <col min="1283" max="1283" width="10.88671875" style="314" customWidth="1"/>
    <col min="1284" max="1284" width="27.33203125" style="314" customWidth="1"/>
    <col min="1285" max="1536" width="6.33203125" style="314"/>
    <col min="1537" max="1537" width="9" style="314" customWidth="1"/>
    <col min="1538" max="1538" width="27.6640625" style="314" customWidth="1"/>
    <col min="1539" max="1539" width="10.88671875" style="314" customWidth="1"/>
    <col min="1540" max="1540" width="27.33203125" style="314" customWidth="1"/>
    <col min="1541" max="1792" width="6.33203125" style="314"/>
    <col min="1793" max="1793" width="9" style="314" customWidth="1"/>
    <col min="1794" max="1794" width="27.6640625" style="314" customWidth="1"/>
    <col min="1795" max="1795" width="10.88671875" style="314" customWidth="1"/>
    <col min="1796" max="1796" width="27.33203125" style="314" customWidth="1"/>
    <col min="1797" max="2048" width="6.33203125" style="314"/>
    <col min="2049" max="2049" width="9" style="314" customWidth="1"/>
    <col min="2050" max="2050" width="27.6640625" style="314" customWidth="1"/>
    <col min="2051" max="2051" width="10.88671875" style="314" customWidth="1"/>
    <col min="2052" max="2052" width="27.33203125" style="314" customWidth="1"/>
    <col min="2053" max="2304" width="6.33203125" style="314"/>
    <col min="2305" max="2305" width="9" style="314" customWidth="1"/>
    <col min="2306" max="2306" width="27.6640625" style="314" customWidth="1"/>
    <col min="2307" max="2307" width="10.88671875" style="314" customWidth="1"/>
    <col min="2308" max="2308" width="27.33203125" style="314" customWidth="1"/>
    <col min="2309" max="2560" width="6.33203125" style="314"/>
    <col min="2561" max="2561" width="9" style="314" customWidth="1"/>
    <col min="2562" max="2562" width="27.6640625" style="314" customWidth="1"/>
    <col min="2563" max="2563" width="10.88671875" style="314" customWidth="1"/>
    <col min="2564" max="2564" width="27.33203125" style="314" customWidth="1"/>
    <col min="2565" max="2816" width="6.33203125" style="314"/>
    <col min="2817" max="2817" width="9" style="314" customWidth="1"/>
    <col min="2818" max="2818" width="27.6640625" style="314" customWidth="1"/>
    <col min="2819" max="2819" width="10.88671875" style="314" customWidth="1"/>
    <col min="2820" max="2820" width="27.33203125" style="314" customWidth="1"/>
    <col min="2821" max="3072" width="6.33203125" style="314"/>
    <col min="3073" max="3073" width="9" style="314" customWidth="1"/>
    <col min="3074" max="3074" width="27.6640625" style="314" customWidth="1"/>
    <col min="3075" max="3075" width="10.88671875" style="314" customWidth="1"/>
    <col min="3076" max="3076" width="27.33203125" style="314" customWidth="1"/>
    <col min="3077" max="3328" width="6.33203125" style="314"/>
    <col min="3329" max="3329" width="9" style="314" customWidth="1"/>
    <col min="3330" max="3330" width="27.6640625" style="314" customWidth="1"/>
    <col min="3331" max="3331" width="10.88671875" style="314" customWidth="1"/>
    <col min="3332" max="3332" width="27.33203125" style="314" customWidth="1"/>
    <col min="3333" max="3584" width="6.33203125" style="314"/>
    <col min="3585" max="3585" width="9" style="314" customWidth="1"/>
    <col min="3586" max="3586" width="27.6640625" style="314" customWidth="1"/>
    <col min="3587" max="3587" width="10.88671875" style="314" customWidth="1"/>
    <col min="3588" max="3588" width="27.33203125" style="314" customWidth="1"/>
    <col min="3589" max="3840" width="6.33203125" style="314"/>
    <col min="3841" max="3841" width="9" style="314" customWidth="1"/>
    <col min="3842" max="3842" width="27.6640625" style="314" customWidth="1"/>
    <col min="3843" max="3843" width="10.88671875" style="314" customWidth="1"/>
    <col min="3844" max="3844" width="27.33203125" style="314" customWidth="1"/>
    <col min="3845" max="4096" width="6.33203125" style="314"/>
    <col min="4097" max="4097" width="9" style="314" customWidth="1"/>
    <col min="4098" max="4098" width="27.6640625" style="314" customWidth="1"/>
    <col min="4099" max="4099" width="10.88671875" style="314" customWidth="1"/>
    <col min="4100" max="4100" width="27.33203125" style="314" customWidth="1"/>
    <col min="4101" max="4352" width="6.33203125" style="314"/>
    <col min="4353" max="4353" width="9" style="314" customWidth="1"/>
    <col min="4354" max="4354" width="27.6640625" style="314" customWidth="1"/>
    <col min="4355" max="4355" width="10.88671875" style="314" customWidth="1"/>
    <col min="4356" max="4356" width="27.33203125" style="314" customWidth="1"/>
    <col min="4357" max="4608" width="6.33203125" style="314"/>
    <col min="4609" max="4609" width="9" style="314" customWidth="1"/>
    <col min="4610" max="4610" width="27.6640625" style="314" customWidth="1"/>
    <col min="4611" max="4611" width="10.88671875" style="314" customWidth="1"/>
    <col min="4612" max="4612" width="27.33203125" style="314" customWidth="1"/>
    <col min="4613" max="4864" width="6.33203125" style="314"/>
    <col min="4865" max="4865" width="9" style="314" customWidth="1"/>
    <col min="4866" max="4866" width="27.6640625" style="314" customWidth="1"/>
    <col min="4867" max="4867" width="10.88671875" style="314" customWidth="1"/>
    <col min="4868" max="4868" width="27.33203125" style="314" customWidth="1"/>
    <col min="4869" max="5120" width="6.33203125" style="314"/>
    <col min="5121" max="5121" width="9" style="314" customWidth="1"/>
    <col min="5122" max="5122" width="27.6640625" style="314" customWidth="1"/>
    <col min="5123" max="5123" width="10.88671875" style="314" customWidth="1"/>
    <col min="5124" max="5124" width="27.33203125" style="314" customWidth="1"/>
    <col min="5125" max="5376" width="6.33203125" style="314"/>
    <col min="5377" max="5377" width="9" style="314" customWidth="1"/>
    <col min="5378" max="5378" width="27.6640625" style="314" customWidth="1"/>
    <col min="5379" max="5379" width="10.88671875" style="314" customWidth="1"/>
    <col min="5380" max="5380" width="27.33203125" style="314" customWidth="1"/>
    <col min="5381" max="5632" width="6.33203125" style="314"/>
    <col min="5633" max="5633" width="9" style="314" customWidth="1"/>
    <col min="5634" max="5634" width="27.6640625" style="314" customWidth="1"/>
    <col min="5635" max="5635" width="10.88671875" style="314" customWidth="1"/>
    <col min="5636" max="5636" width="27.33203125" style="314" customWidth="1"/>
    <col min="5637" max="5888" width="6.33203125" style="314"/>
    <col min="5889" max="5889" width="9" style="314" customWidth="1"/>
    <col min="5890" max="5890" width="27.6640625" style="314" customWidth="1"/>
    <col min="5891" max="5891" width="10.88671875" style="314" customWidth="1"/>
    <col min="5892" max="5892" width="27.33203125" style="314" customWidth="1"/>
    <col min="5893" max="6144" width="6.33203125" style="314"/>
    <col min="6145" max="6145" width="9" style="314" customWidth="1"/>
    <col min="6146" max="6146" width="27.6640625" style="314" customWidth="1"/>
    <col min="6147" max="6147" width="10.88671875" style="314" customWidth="1"/>
    <col min="6148" max="6148" width="27.33203125" style="314" customWidth="1"/>
    <col min="6149" max="6400" width="6.33203125" style="314"/>
    <col min="6401" max="6401" width="9" style="314" customWidth="1"/>
    <col min="6402" max="6402" width="27.6640625" style="314" customWidth="1"/>
    <col min="6403" max="6403" width="10.88671875" style="314" customWidth="1"/>
    <col min="6404" max="6404" width="27.33203125" style="314" customWidth="1"/>
    <col min="6405" max="6656" width="6.33203125" style="314"/>
    <col min="6657" max="6657" width="9" style="314" customWidth="1"/>
    <col min="6658" max="6658" width="27.6640625" style="314" customWidth="1"/>
    <col min="6659" max="6659" width="10.88671875" style="314" customWidth="1"/>
    <col min="6660" max="6660" width="27.33203125" style="314" customWidth="1"/>
    <col min="6661" max="6912" width="6.33203125" style="314"/>
    <col min="6913" max="6913" width="9" style="314" customWidth="1"/>
    <col min="6914" max="6914" width="27.6640625" style="314" customWidth="1"/>
    <col min="6915" max="6915" width="10.88671875" style="314" customWidth="1"/>
    <col min="6916" max="6916" width="27.33203125" style="314" customWidth="1"/>
    <col min="6917" max="7168" width="6.33203125" style="314"/>
    <col min="7169" max="7169" width="9" style="314" customWidth="1"/>
    <col min="7170" max="7170" width="27.6640625" style="314" customWidth="1"/>
    <col min="7171" max="7171" width="10.88671875" style="314" customWidth="1"/>
    <col min="7172" max="7172" width="27.33203125" style="314" customWidth="1"/>
    <col min="7173" max="7424" width="6.33203125" style="314"/>
    <col min="7425" max="7425" width="9" style="314" customWidth="1"/>
    <col min="7426" max="7426" width="27.6640625" style="314" customWidth="1"/>
    <col min="7427" max="7427" width="10.88671875" style="314" customWidth="1"/>
    <col min="7428" max="7428" width="27.33203125" style="314" customWidth="1"/>
    <col min="7429" max="7680" width="6.33203125" style="314"/>
    <col min="7681" max="7681" width="9" style="314" customWidth="1"/>
    <col min="7682" max="7682" width="27.6640625" style="314" customWidth="1"/>
    <col min="7683" max="7683" width="10.88671875" style="314" customWidth="1"/>
    <col min="7684" max="7684" width="27.33203125" style="314" customWidth="1"/>
    <col min="7685" max="7936" width="6.33203125" style="314"/>
    <col min="7937" max="7937" width="9" style="314" customWidth="1"/>
    <col min="7938" max="7938" width="27.6640625" style="314" customWidth="1"/>
    <col min="7939" max="7939" width="10.88671875" style="314" customWidth="1"/>
    <col min="7940" max="7940" width="27.33203125" style="314" customWidth="1"/>
    <col min="7941" max="8192" width="6.33203125" style="314"/>
    <col min="8193" max="8193" width="9" style="314" customWidth="1"/>
    <col min="8194" max="8194" width="27.6640625" style="314" customWidth="1"/>
    <col min="8195" max="8195" width="10.88671875" style="314" customWidth="1"/>
    <col min="8196" max="8196" width="27.33203125" style="314" customWidth="1"/>
    <col min="8197" max="8448" width="6.33203125" style="314"/>
    <col min="8449" max="8449" width="9" style="314" customWidth="1"/>
    <col min="8450" max="8450" width="27.6640625" style="314" customWidth="1"/>
    <col min="8451" max="8451" width="10.88671875" style="314" customWidth="1"/>
    <col min="8452" max="8452" width="27.33203125" style="314" customWidth="1"/>
    <col min="8453" max="8704" width="6.33203125" style="314"/>
    <col min="8705" max="8705" width="9" style="314" customWidth="1"/>
    <col min="8706" max="8706" width="27.6640625" style="314" customWidth="1"/>
    <col min="8707" max="8707" width="10.88671875" style="314" customWidth="1"/>
    <col min="8708" max="8708" width="27.33203125" style="314" customWidth="1"/>
    <col min="8709" max="8960" width="6.33203125" style="314"/>
    <col min="8961" max="8961" width="9" style="314" customWidth="1"/>
    <col min="8962" max="8962" width="27.6640625" style="314" customWidth="1"/>
    <col min="8963" max="8963" width="10.88671875" style="314" customWidth="1"/>
    <col min="8964" max="8964" width="27.33203125" style="314" customWidth="1"/>
    <col min="8965" max="9216" width="6.33203125" style="314"/>
    <col min="9217" max="9217" width="9" style="314" customWidth="1"/>
    <col min="9218" max="9218" width="27.6640625" style="314" customWidth="1"/>
    <col min="9219" max="9219" width="10.88671875" style="314" customWidth="1"/>
    <col min="9220" max="9220" width="27.33203125" style="314" customWidth="1"/>
    <col min="9221" max="9472" width="6.33203125" style="314"/>
    <col min="9473" max="9473" width="9" style="314" customWidth="1"/>
    <col min="9474" max="9474" width="27.6640625" style="314" customWidth="1"/>
    <col min="9475" max="9475" width="10.88671875" style="314" customWidth="1"/>
    <col min="9476" max="9476" width="27.33203125" style="314" customWidth="1"/>
    <col min="9477" max="9728" width="6.33203125" style="314"/>
    <col min="9729" max="9729" width="9" style="314" customWidth="1"/>
    <col min="9730" max="9730" width="27.6640625" style="314" customWidth="1"/>
    <col min="9731" max="9731" width="10.88671875" style="314" customWidth="1"/>
    <col min="9732" max="9732" width="27.33203125" style="314" customWidth="1"/>
    <col min="9733" max="9984" width="6.33203125" style="314"/>
    <col min="9985" max="9985" width="9" style="314" customWidth="1"/>
    <col min="9986" max="9986" width="27.6640625" style="314" customWidth="1"/>
    <col min="9987" max="9987" width="10.88671875" style="314" customWidth="1"/>
    <col min="9988" max="9988" width="27.33203125" style="314" customWidth="1"/>
    <col min="9989" max="10240" width="6.33203125" style="314"/>
    <col min="10241" max="10241" width="9" style="314" customWidth="1"/>
    <col min="10242" max="10242" width="27.6640625" style="314" customWidth="1"/>
    <col min="10243" max="10243" width="10.88671875" style="314" customWidth="1"/>
    <col min="10244" max="10244" width="27.33203125" style="314" customWidth="1"/>
    <col min="10245" max="10496" width="6.33203125" style="314"/>
    <col min="10497" max="10497" width="9" style="314" customWidth="1"/>
    <col min="10498" max="10498" width="27.6640625" style="314" customWidth="1"/>
    <col min="10499" max="10499" width="10.88671875" style="314" customWidth="1"/>
    <col min="10500" max="10500" width="27.33203125" style="314" customWidth="1"/>
    <col min="10501" max="10752" width="6.33203125" style="314"/>
    <col min="10753" max="10753" width="9" style="314" customWidth="1"/>
    <col min="10754" max="10754" width="27.6640625" style="314" customWidth="1"/>
    <col min="10755" max="10755" width="10.88671875" style="314" customWidth="1"/>
    <col min="10756" max="10756" width="27.33203125" style="314" customWidth="1"/>
    <col min="10757" max="11008" width="6.33203125" style="314"/>
    <col min="11009" max="11009" width="9" style="314" customWidth="1"/>
    <col min="11010" max="11010" width="27.6640625" style="314" customWidth="1"/>
    <col min="11011" max="11011" width="10.88671875" style="314" customWidth="1"/>
    <col min="11012" max="11012" width="27.33203125" style="314" customWidth="1"/>
    <col min="11013" max="11264" width="6.33203125" style="314"/>
    <col min="11265" max="11265" width="9" style="314" customWidth="1"/>
    <col min="11266" max="11266" width="27.6640625" style="314" customWidth="1"/>
    <col min="11267" max="11267" width="10.88671875" style="314" customWidth="1"/>
    <col min="11268" max="11268" width="27.33203125" style="314" customWidth="1"/>
    <col min="11269" max="11520" width="6.33203125" style="314"/>
    <col min="11521" max="11521" width="9" style="314" customWidth="1"/>
    <col min="11522" max="11522" width="27.6640625" style="314" customWidth="1"/>
    <col min="11523" max="11523" width="10.88671875" style="314" customWidth="1"/>
    <col min="11524" max="11524" width="27.33203125" style="314" customWidth="1"/>
    <col min="11525" max="11776" width="6.33203125" style="314"/>
    <col min="11777" max="11777" width="9" style="314" customWidth="1"/>
    <col min="11778" max="11778" width="27.6640625" style="314" customWidth="1"/>
    <col min="11779" max="11779" width="10.88671875" style="314" customWidth="1"/>
    <col min="11780" max="11780" width="27.33203125" style="314" customWidth="1"/>
    <col min="11781" max="12032" width="6.33203125" style="314"/>
    <col min="12033" max="12033" width="9" style="314" customWidth="1"/>
    <col min="12034" max="12034" width="27.6640625" style="314" customWidth="1"/>
    <col min="12035" max="12035" width="10.88671875" style="314" customWidth="1"/>
    <col min="12036" max="12036" width="27.33203125" style="314" customWidth="1"/>
    <col min="12037" max="12288" width="6.33203125" style="314"/>
    <col min="12289" max="12289" width="9" style="314" customWidth="1"/>
    <col min="12290" max="12290" width="27.6640625" style="314" customWidth="1"/>
    <col min="12291" max="12291" width="10.88671875" style="314" customWidth="1"/>
    <col min="12292" max="12292" width="27.33203125" style="314" customWidth="1"/>
    <col min="12293" max="12544" width="6.33203125" style="314"/>
    <col min="12545" max="12545" width="9" style="314" customWidth="1"/>
    <col min="12546" max="12546" width="27.6640625" style="314" customWidth="1"/>
    <col min="12547" max="12547" width="10.88671875" style="314" customWidth="1"/>
    <col min="12548" max="12548" width="27.33203125" style="314" customWidth="1"/>
    <col min="12549" max="12800" width="6.33203125" style="314"/>
    <col min="12801" max="12801" width="9" style="314" customWidth="1"/>
    <col min="12802" max="12802" width="27.6640625" style="314" customWidth="1"/>
    <col min="12803" max="12803" width="10.88671875" style="314" customWidth="1"/>
    <col min="12804" max="12804" width="27.33203125" style="314" customWidth="1"/>
    <col min="12805" max="13056" width="6.33203125" style="314"/>
    <col min="13057" max="13057" width="9" style="314" customWidth="1"/>
    <col min="13058" max="13058" width="27.6640625" style="314" customWidth="1"/>
    <col min="13059" max="13059" width="10.88671875" style="314" customWidth="1"/>
    <col min="13060" max="13060" width="27.33203125" style="314" customWidth="1"/>
    <col min="13061" max="13312" width="6.33203125" style="314"/>
    <col min="13313" max="13313" width="9" style="314" customWidth="1"/>
    <col min="13314" max="13314" width="27.6640625" style="314" customWidth="1"/>
    <col min="13315" max="13315" width="10.88671875" style="314" customWidth="1"/>
    <col min="13316" max="13316" width="27.33203125" style="314" customWidth="1"/>
    <col min="13317" max="13568" width="6.33203125" style="314"/>
    <col min="13569" max="13569" width="9" style="314" customWidth="1"/>
    <col min="13570" max="13570" width="27.6640625" style="314" customWidth="1"/>
    <col min="13571" max="13571" width="10.88671875" style="314" customWidth="1"/>
    <col min="13572" max="13572" width="27.33203125" style="314" customWidth="1"/>
    <col min="13573" max="13824" width="6.33203125" style="314"/>
    <col min="13825" max="13825" width="9" style="314" customWidth="1"/>
    <col min="13826" max="13826" width="27.6640625" style="314" customWidth="1"/>
    <col min="13827" max="13827" width="10.88671875" style="314" customWidth="1"/>
    <col min="13828" max="13828" width="27.33203125" style="314" customWidth="1"/>
    <col min="13829" max="14080" width="6.33203125" style="314"/>
    <col min="14081" max="14081" width="9" style="314" customWidth="1"/>
    <col min="14082" max="14082" width="27.6640625" style="314" customWidth="1"/>
    <col min="14083" max="14083" width="10.88671875" style="314" customWidth="1"/>
    <col min="14084" max="14084" width="27.33203125" style="314" customWidth="1"/>
    <col min="14085" max="14336" width="6.33203125" style="314"/>
    <col min="14337" max="14337" width="9" style="314" customWidth="1"/>
    <col min="14338" max="14338" width="27.6640625" style="314" customWidth="1"/>
    <col min="14339" max="14339" width="10.88671875" style="314" customWidth="1"/>
    <col min="14340" max="14340" width="27.33203125" style="314" customWidth="1"/>
    <col min="14341" max="14592" width="6.33203125" style="314"/>
    <col min="14593" max="14593" width="9" style="314" customWidth="1"/>
    <col min="14594" max="14594" width="27.6640625" style="314" customWidth="1"/>
    <col min="14595" max="14595" width="10.88671875" style="314" customWidth="1"/>
    <col min="14596" max="14596" width="27.33203125" style="314" customWidth="1"/>
    <col min="14597" max="14848" width="6.33203125" style="314"/>
    <col min="14849" max="14849" width="9" style="314" customWidth="1"/>
    <col min="14850" max="14850" width="27.6640625" style="314" customWidth="1"/>
    <col min="14851" max="14851" width="10.88671875" style="314" customWidth="1"/>
    <col min="14852" max="14852" width="27.33203125" style="314" customWidth="1"/>
    <col min="14853" max="15104" width="6.33203125" style="314"/>
    <col min="15105" max="15105" width="9" style="314" customWidth="1"/>
    <col min="15106" max="15106" width="27.6640625" style="314" customWidth="1"/>
    <col min="15107" max="15107" width="10.88671875" style="314" customWidth="1"/>
    <col min="15108" max="15108" width="27.33203125" style="314" customWidth="1"/>
    <col min="15109" max="15360" width="6.33203125" style="314"/>
    <col min="15361" max="15361" width="9" style="314" customWidth="1"/>
    <col min="15362" max="15362" width="27.6640625" style="314" customWidth="1"/>
    <col min="15363" max="15363" width="10.88671875" style="314" customWidth="1"/>
    <col min="15364" max="15364" width="27.33203125" style="314" customWidth="1"/>
    <col min="15365" max="15616" width="6.33203125" style="314"/>
    <col min="15617" max="15617" width="9" style="314" customWidth="1"/>
    <col min="15618" max="15618" width="27.6640625" style="314" customWidth="1"/>
    <col min="15619" max="15619" width="10.88671875" style="314" customWidth="1"/>
    <col min="15620" max="15620" width="27.33203125" style="314" customWidth="1"/>
    <col min="15621" max="15872" width="6.33203125" style="314"/>
    <col min="15873" max="15873" width="9" style="314" customWidth="1"/>
    <col min="15874" max="15874" width="27.6640625" style="314" customWidth="1"/>
    <col min="15875" max="15875" width="10.88671875" style="314" customWidth="1"/>
    <col min="15876" max="15876" width="27.33203125" style="314" customWidth="1"/>
    <col min="15877" max="16128" width="6.33203125" style="314"/>
    <col min="16129" max="16129" width="9" style="314" customWidth="1"/>
    <col min="16130" max="16130" width="27.6640625" style="314" customWidth="1"/>
    <col min="16131" max="16131" width="10.88671875" style="314" customWidth="1"/>
    <col min="16132" max="16132" width="27.33203125" style="314" customWidth="1"/>
    <col min="16133" max="16384" width="6.33203125" style="314"/>
  </cols>
  <sheetData>
    <row r="1" spans="1:4" ht="30" customHeight="1">
      <c r="A1" s="573" t="str">
        <f>간지4!A1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ht="36" customHeight="1">
      <c r="A4" s="318"/>
      <c r="B4" s="318"/>
      <c r="C4" s="318"/>
      <c r="D4" s="318"/>
    </row>
    <row r="5" spans="1:4" s="320" customFormat="1" ht="36" customHeight="1">
      <c r="A5" s="318"/>
      <c r="B5" s="318"/>
      <c r="C5" s="318"/>
      <c r="D5" s="318"/>
    </row>
    <row r="6" spans="1:4" ht="36" customHeight="1">
      <c r="A6" s="318"/>
      <c r="B6" s="318"/>
      <c r="C6" s="318"/>
      <c r="D6" s="318"/>
    </row>
    <row r="7" spans="1:4" ht="36" customHeight="1">
      <c r="A7" s="318"/>
      <c r="B7" s="321"/>
      <c r="C7" s="321"/>
      <c r="D7" s="321"/>
    </row>
    <row r="8" spans="1:4" ht="45" customHeight="1">
      <c r="A8" s="322"/>
      <c r="B8" s="323"/>
      <c r="C8" s="603" t="s">
        <v>433</v>
      </c>
      <c r="D8" s="603"/>
    </row>
    <row r="9" spans="1:4" ht="36" customHeight="1">
      <c r="A9" s="322"/>
      <c r="B9" s="323"/>
      <c r="C9" s="513"/>
      <c r="D9" s="514"/>
    </row>
    <row r="10" spans="1:4" ht="36" customHeight="1">
      <c r="A10" s="322"/>
      <c r="B10" s="323"/>
      <c r="C10" s="533" t="s">
        <v>434</v>
      </c>
      <c r="D10" s="515" t="s">
        <v>88</v>
      </c>
    </row>
    <row r="11" spans="1:4" ht="36" customHeight="1">
      <c r="A11" s="322"/>
      <c r="B11" s="323"/>
      <c r="C11" s="533" t="s">
        <v>435</v>
      </c>
      <c r="D11" s="515" t="s">
        <v>436</v>
      </c>
    </row>
    <row r="12" spans="1:4" ht="36" customHeight="1">
      <c r="A12" s="322"/>
      <c r="B12" s="323"/>
      <c r="C12" s="533" t="s">
        <v>437</v>
      </c>
      <c r="D12" s="515" t="s">
        <v>90</v>
      </c>
    </row>
    <row r="13" spans="1:4" ht="36" customHeight="1">
      <c r="A13" s="322"/>
      <c r="B13" s="323"/>
      <c r="C13" s="533" t="s">
        <v>438</v>
      </c>
      <c r="D13" s="515" t="s">
        <v>439</v>
      </c>
    </row>
    <row r="14" spans="1:4" ht="36" customHeight="1">
      <c r="A14" s="322"/>
      <c r="B14" s="323"/>
      <c r="C14" s="533" t="s">
        <v>440</v>
      </c>
      <c r="D14" s="515" t="s">
        <v>441</v>
      </c>
    </row>
    <row r="15" spans="1:4" ht="36" customHeight="1">
      <c r="A15" s="322"/>
      <c r="B15" s="323"/>
      <c r="C15" s="513"/>
      <c r="D15" s="514"/>
    </row>
    <row r="16" spans="1:4" ht="36" customHeight="1">
      <c r="A16" s="322"/>
      <c r="B16" s="323"/>
      <c r="C16" s="513"/>
      <c r="D16" s="514"/>
    </row>
    <row r="17" spans="1:4" ht="36" customHeight="1">
      <c r="A17" s="322"/>
      <c r="B17" s="323"/>
      <c r="C17" s="513"/>
      <c r="D17" s="514"/>
    </row>
    <row r="18" spans="1:4" ht="36" customHeight="1">
      <c r="A18" s="322"/>
      <c r="B18" s="323"/>
      <c r="C18" s="513"/>
      <c r="D18" s="514"/>
    </row>
    <row r="19" spans="1:4" ht="36" customHeight="1">
      <c r="A19" s="322"/>
      <c r="B19" s="323"/>
      <c r="C19" s="513"/>
      <c r="D19" s="514"/>
    </row>
    <row r="20" spans="1:4" ht="36" customHeight="1">
      <c r="A20" s="322"/>
      <c r="B20" s="323"/>
      <c r="C20" s="513"/>
      <c r="D20" s="514"/>
    </row>
    <row r="21" spans="1:4" ht="24" customHeight="1">
      <c r="A21" s="325"/>
      <c r="B21" s="325"/>
      <c r="C21" s="325"/>
      <c r="D21" s="325"/>
    </row>
  </sheetData>
  <mergeCells count="2">
    <mergeCell ref="A1:D1"/>
    <mergeCell ref="C8:D8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2" orientation="portrait" r:id="rId1"/>
  <headerFooter alignWithMargins="0">
    <oddFooter>&amp;R&amp;G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7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5.77734375" style="314" customWidth="1"/>
    <col min="4" max="4" width="23.777343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4414062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4414062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4414062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4414062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4414062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4414062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4414062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4414062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4414062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4414062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4414062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4414062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4414062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4414062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4414062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4414062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4414062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4414062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4414062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4414062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4414062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4414062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4414062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4414062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4414062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4414062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4414062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4414062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4414062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4414062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4414062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4414062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4414062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4414062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4414062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4414062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4414062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4414062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4414062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4414062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4414062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4414062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4414062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4414062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4414062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4414062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4414062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4414062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4414062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4414062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4414062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4414062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4414062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4414062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4414062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4414062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4414062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4414062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4414062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4414062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4414062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4414062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4414062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간지5!A1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ht="36" customHeight="1">
      <c r="A6" s="318"/>
      <c r="B6" s="321"/>
      <c r="C6" s="321"/>
      <c r="D6" s="321"/>
    </row>
    <row r="7" spans="1:4" ht="45" customHeight="1">
      <c r="A7" s="322"/>
      <c r="B7" s="323"/>
      <c r="C7" s="603" t="s">
        <v>442</v>
      </c>
      <c r="D7" s="603"/>
    </row>
    <row r="8" spans="1:4" ht="36" customHeight="1">
      <c r="A8" s="322"/>
      <c r="B8" s="323"/>
      <c r="C8" s="513"/>
      <c r="D8" s="516"/>
    </row>
    <row r="9" spans="1:4" ht="36" customHeight="1">
      <c r="A9" s="322"/>
      <c r="B9" s="323"/>
      <c r="C9" s="326" t="str">
        <f>+인건비집계!A1</f>
        <v xml:space="preserve">&lt; 표 : 1 &gt; </v>
      </c>
      <c r="D9" s="517" t="str">
        <f>+인건비집계!A2</f>
        <v>직무별(1인) 인건비집계표</v>
      </c>
    </row>
    <row r="10" spans="1:4" ht="36" customHeight="1">
      <c r="A10" s="322"/>
      <c r="B10" s="323"/>
      <c r="C10" s="326" t="str">
        <f>+단위당인건비!A1</f>
        <v xml:space="preserve">&lt; 표 : 2 &gt; </v>
      </c>
      <c r="D10" s="517" t="str">
        <f>+단위당인건비!A2</f>
        <v>직무별(1인) 인건비산출표</v>
      </c>
    </row>
    <row r="11" spans="1:4" ht="36" customHeight="1">
      <c r="A11" s="322"/>
      <c r="B11" s="323"/>
      <c r="C11" s="326" t="str">
        <f>+단가대비표!A1</f>
        <v xml:space="preserve">&lt; 표 : 3 &gt; </v>
      </c>
      <c r="D11" s="517" t="str">
        <f>+단가대비표!A2</f>
        <v>월(M/M)당기본급 산출표</v>
      </c>
    </row>
    <row r="12" spans="1:4" ht="36" customHeight="1">
      <c r="A12" s="322"/>
      <c r="B12" s="323"/>
      <c r="C12" s="326" t="str">
        <f>+산정기준!A1</f>
        <v xml:space="preserve">&lt; 표 : 4 &gt; </v>
      </c>
      <c r="D12" s="517" t="str">
        <f>+산정기준!A2</f>
        <v>인건비산정기준 및 관련법규</v>
      </c>
    </row>
    <row r="13" spans="1:4" ht="36" customHeight="1">
      <c r="A13" s="322"/>
      <c r="B13" s="323"/>
      <c r="C13" s="326" t="str">
        <f>+근무형태!A1</f>
        <v xml:space="preserve">&lt; 표 : 5 &gt; </v>
      </c>
      <c r="D13" s="517" t="str">
        <f>+근무형태!A2</f>
        <v>직종별 근무형태 현황표</v>
      </c>
    </row>
    <row r="14" spans="1:4" ht="36" customHeight="1">
      <c r="A14" s="322"/>
      <c r="B14" s="323"/>
      <c r="C14" s="326" t="str">
        <f>+투입인원!A1</f>
        <v xml:space="preserve">&lt; 표 : 6 &gt; </v>
      </c>
      <c r="D14" s="517" t="str">
        <f>+투입인원!A2</f>
        <v>적용직종 및 투입인원산정표</v>
      </c>
    </row>
    <row r="15" spans="1:4" ht="36" customHeight="1">
      <c r="A15" s="322"/>
      <c r="B15" s="323"/>
      <c r="C15" s="326" t="str">
        <f>+근무일수!A1</f>
        <v xml:space="preserve">&lt; 표 : 7 &gt; </v>
      </c>
      <c r="D15" s="517" t="str">
        <f>+근무일수!A2</f>
        <v>용역기간현황표</v>
      </c>
    </row>
    <row r="16" spans="1:4" ht="36" customHeight="1">
      <c r="A16" s="322"/>
      <c r="B16" s="323"/>
      <c r="C16" s="326" t="str">
        <f>+작업범위!A1</f>
        <v xml:space="preserve">&lt; 표 : 8 &gt; </v>
      </c>
      <c r="D16" s="517" t="str">
        <f>+작업범위!A2</f>
        <v>운영 및 업무범위</v>
      </c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326"/>
      <c r="D18" s="517"/>
    </row>
    <row r="19" spans="1:4" ht="36" customHeight="1">
      <c r="A19" s="322"/>
      <c r="B19" s="323"/>
      <c r="C19" s="326"/>
      <c r="D19" s="517"/>
    </row>
    <row r="20" spans="1:4" ht="36" customHeight="1">
      <c r="A20" s="322"/>
      <c r="B20" s="323"/>
      <c r="C20" s="518"/>
      <c r="D20" s="519"/>
    </row>
    <row r="21" spans="1:4" ht="24" customHeight="1">
      <c r="A21" s="324"/>
      <c r="B21" s="324"/>
      <c r="C21" s="324"/>
      <c r="D21" s="324"/>
    </row>
  </sheetData>
  <mergeCells count="2">
    <mergeCell ref="A1:D1"/>
    <mergeCell ref="C7:D7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3" orientation="portrait" r:id="rId1"/>
  <headerFooter alignWithMargins="0">
    <oddFooter>&amp;R&amp;G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0"/>
  <sheetViews>
    <sheetView showGridLines="0" view="pageBreakPreview" zoomScaleNormal="90" zoomScaleSheetLayoutView="100" workbookViewId="0">
      <selection activeCell="E21" sqref="E21"/>
    </sheetView>
  </sheetViews>
  <sheetFormatPr defaultRowHeight="12"/>
  <cols>
    <col min="1" max="1" width="13.33203125" style="15" customWidth="1"/>
    <col min="2" max="2" width="8.88671875" style="15" customWidth="1"/>
    <col min="3" max="3" width="9.88671875" style="12" bestFit="1" customWidth="1"/>
    <col min="4" max="4" width="7.6640625" style="12" bestFit="1" customWidth="1"/>
    <col min="5" max="6" width="8.5546875" style="12" bestFit="1" customWidth="1"/>
    <col min="7" max="7" width="10.33203125" style="12" bestFit="1" customWidth="1"/>
    <col min="8" max="8" width="6.77734375" style="12" customWidth="1"/>
    <col min="9" max="16384" width="8.88671875" style="13"/>
  </cols>
  <sheetData>
    <row r="1" spans="1:8" ht="20.100000000000001" customHeight="1">
      <c r="A1" s="17" t="s">
        <v>331</v>
      </c>
      <c r="B1" s="17"/>
    </row>
    <row r="2" spans="1:8" s="18" customFormat="1" ht="39.950000000000003" customHeight="1">
      <c r="A2" s="1" t="s">
        <v>455</v>
      </c>
      <c r="B2" s="1"/>
      <c r="C2" s="3"/>
      <c r="D2" s="3"/>
      <c r="E2" s="3"/>
      <c r="F2" s="3"/>
      <c r="G2" s="3"/>
      <c r="H2" s="3"/>
    </row>
    <row r="3" spans="1:8" s="18" customFormat="1" ht="20.100000000000001" customHeight="1">
      <c r="A3" s="1"/>
      <c r="B3" s="1"/>
      <c r="C3" s="3"/>
      <c r="D3" s="3"/>
      <c r="E3" s="3"/>
      <c r="F3" s="3"/>
      <c r="G3" s="3"/>
      <c r="H3" s="3"/>
    </row>
    <row r="4" spans="1:8" ht="20.100000000000001" customHeight="1">
      <c r="A4" s="14"/>
      <c r="B4" s="14"/>
      <c r="H4" s="284" t="s">
        <v>53</v>
      </c>
    </row>
    <row r="5" spans="1:8" s="20" customFormat="1" ht="50.1" customHeight="1">
      <c r="A5" s="413" t="s">
        <v>66</v>
      </c>
      <c r="B5" s="413" t="s">
        <v>372</v>
      </c>
      <c r="C5" s="414" t="s">
        <v>54</v>
      </c>
      <c r="D5" s="414" t="s">
        <v>55</v>
      </c>
      <c r="E5" s="414" t="s">
        <v>56</v>
      </c>
      <c r="F5" s="414" t="s">
        <v>57</v>
      </c>
      <c r="G5" s="414" t="s">
        <v>58</v>
      </c>
      <c r="H5" s="415" t="s">
        <v>51</v>
      </c>
    </row>
    <row r="6" spans="1:8" s="20" customFormat="1" ht="30" customHeight="1">
      <c r="A6" s="413"/>
      <c r="B6" s="413"/>
      <c r="C6" s="414"/>
      <c r="D6" s="414"/>
      <c r="E6" s="414"/>
      <c r="F6" s="414"/>
      <c r="G6" s="414"/>
      <c r="H6" s="415"/>
    </row>
    <row r="7" spans="1:8" ht="50.1" customHeight="1">
      <c r="A7" s="50" t="str">
        <f>단가대비표!A7</f>
        <v>사무</v>
      </c>
      <c r="B7" s="50" t="str">
        <f>단가대비표!B8</f>
        <v>일반사무</v>
      </c>
      <c r="C7" s="50"/>
      <c r="D7" s="50"/>
      <c r="E7" s="50"/>
      <c r="F7" s="50"/>
      <c r="G7" s="50">
        <f>SUM(C7:F7)</f>
        <v>0</v>
      </c>
      <c r="H7" s="50"/>
    </row>
    <row r="8" spans="1:8" ht="50.1" customHeight="1">
      <c r="A8" s="50"/>
      <c r="B8" s="50" t="str">
        <f>단가대비표!B9</f>
        <v>비서</v>
      </c>
      <c r="C8" s="50"/>
      <c r="D8" s="50"/>
      <c r="E8" s="50"/>
      <c r="F8" s="50"/>
      <c r="G8" s="50">
        <f>SUM(C8:F8)</f>
        <v>0</v>
      </c>
      <c r="H8" s="50"/>
    </row>
    <row r="9" spans="1:8" ht="30" customHeight="1">
      <c r="A9" s="205"/>
      <c r="B9" s="205"/>
      <c r="C9" s="205"/>
      <c r="D9" s="205"/>
      <c r="E9" s="205"/>
      <c r="F9" s="205"/>
      <c r="G9" s="205"/>
      <c r="H9" s="205"/>
    </row>
    <row r="10" spans="1:8" ht="24.95" customHeight="1">
      <c r="A10" s="14" t="str">
        <f>"주) "&amp;단위당인건비!A1&amp;단위당인건비!A2&amp;" 참조"</f>
        <v>주) &lt; 표 : 2 &gt; 직무별(1인) 인건비산출표 참조</v>
      </c>
      <c r="B10" s="14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showGridLines="0" view="pageBreakPreview" topLeftCell="A16" zoomScaleNormal="90" zoomScaleSheetLayoutView="100" workbookViewId="0">
      <selection activeCell="E20" sqref="E20"/>
    </sheetView>
  </sheetViews>
  <sheetFormatPr defaultRowHeight="12"/>
  <cols>
    <col min="1" max="1" width="7.44140625" style="32" customWidth="1"/>
    <col min="2" max="2" width="1.6640625" style="51" customWidth="1"/>
    <col min="3" max="3" width="13.21875" style="51" customWidth="1"/>
    <col min="4" max="4" width="1.6640625" style="51" customWidth="1"/>
    <col min="5" max="5" width="14" style="43" customWidth="1"/>
    <col min="6" max="6" width="2.44140625" style="43" customWidth="1"/>
    <col min="7" max="7" width="23.77734375" style="12" customWidth="1"/>
    <col min="8" max="8" width="9.33203125" style="12" customWidth="1"/>
    <col min="9" max="9" width="4.44140625" style="13" hidden="1" customWidth="1"/>
    <col min="10" max="10" width="13" style="19" hidden="1" customWidth="1"/>
    <col min="11" max="11" width="10.77734375" style="13" bestFit="1" customWidth="1"/>
    <col min="12" max="13" width="9.88671875" style="13" bestFit="1" customWidth="1"/>
    <col min="14" max="16384" width="8.88671875" style="13"/>
  </cols>
  <sheetData>
    <row r="1" spans="1:12" ht="20.100000000000001" customHeight="1">
      <c r="A1" s="23" t="s">
        <v>332</v>
      </c>
      <c r="B1" s="20"/>
      <c r="C1" s="20"/>
      <c r="D1" s="20"/>
    </row>
    <row r="2" spans="1:12" s="18" customFormat="1" ht="39.950000000000003" customHeight="1">
      <c r="A2" s="26" t="s">
        <v>454</v>
      </c>
      <c r="B2" s="1"/>
      <c r="C2" s="1"/>
      <c r="D2" s="1"/>
      <c r="E2" s="28"/>
      <c r="F2" s="28"/>
      <c r="G2" s="52"/>
      <c r="H2" s="52"/>
      <c r="J2" s="60"/>
    </row>
    <row r="3" spans="1:12" s="18" customFormat="1" ht="20.100000000000001" customHeight="1">
      <c r="A3" s="26"/>
      <c r="B3" s="1"/>
      <c r="C3" s="1"/>
      <c r="D3" s="1"/>
      <c r="E3" s="28"/>
      <c r="F3" s="28"/>
      <c r="G3" s="52"/>
      <c r="H3" s="52"/>
      <c r="J3" s="60"/>
    </row>
    <row r="4" spans="1:12" ht="20.100000000000001" customHeight="1">
      <c r="A4" s="19" t="str">
        <f>"구분 : "&amp;단가대비표!A7</f>
        <v>구분 : 사무</v>
      </c>
      <c r="B4" s="14"/>
      <c r="C4" s="14"/>
      <c r="D4" s="14"/>
      <c r="E4" s="19" t="str">
        <f>"직무 : "&amp;단가대비표!B8</f>
        <v>직무 : 일반사무</v>
      </c>
      <c r="F4" s="57"/>
      <c r="H4" s="284" t="s">
        <v>53</v>
      </c>
      <c r="I4" s="339">
        <v>209</v>
      </c>
      <c r="K4" s="19"/>
    </row>
    <row r="5" spans="1:12" ht="50.1" customHeight="1">
      <c r="A5" s="591" t="s">
        <v>99</v>
      </c>
      <c r="B5" s="592"/>
      <c r="C5" s="592"/>
      <c r="D5" s="593"/>
      <c r="E5" s="604" t="s">
        <v>378</v>
      </c>
      <c r="F5" s="605"/>
      <c r="G5" s="54" t="s">
        <v>12</v>
      </c>
      <c r="H5" s="53" t="s">
        <v>379</v>
      </c>
      <c r="K5" s="19"/>
      <c r="L5" s="19"/>
    </row>
    <row r="6" spans="1:12" ht="50.1" customHeight="1">
      <c r="A6" s="606" t="s">
        <v>376</v>
      </c>
      <c r="B6" s="607"/>
      <c r="C6" s="607"/>
      <c r="D6" s="608"/>
      <c r="E6" s="558"/>
      <c r="F6" s="559"/>
      <c r="G6" s="560" t="s">
        <v>224</v>
      </c>
      <c r="H6" s="42" t="s">
        <v>11</v>
      </c>
      <c r="K6" s="19"/>
    </row>
    <row r="7" spans="1:12" ht="50.1" customHeight="1">
      <c r="A7" s="561" t="s">
        <v>122</v>
      </c>
      <c r="B7" s="562"/>
      <c r="C7" s="362" t="s">
        <v>377</v>
      </c>
      <c r="D7" s="364"/>
      <c r="E7" s="563">
        <f>TRUNC(E6/$I$4*8*15/12,0)</f>
        <v>0</v>
      </c>
      <c r="F7" s="559"/>
      <c r="G7" s="560" t="s">
        <v>222</v>
      </c>
      <c r="H7" s="42" t="s">
        <v>7</v>
      </c>
      <c r="K7" s="19"/>
    </row>
    <row r="8" spans="1:12" ht="50.1" customHeight="1">
      <c r="A8" s="606" t="s">
        <v>362</v>
      </c>
      <c r="B8" s="607"/>
      <c r="C8" s="607"/>
      <c r="D8" s="608"/>
      <c r="E8" s="563">
        <f>TRUNC(E6*J8/12,0)</f>
        <v>0</v>
      </c>
      <c r="F8" s="559"/>
      <c r="G8" s="564" t="s">
        <v>225</v>
      </c>
      <c r="H8" s="42" t="s">
        <v>8</v>
      </c>
      <c r="J8" s="492">
        <v>4</v>
      </c>
      <c r="K8" s="19"/>
    </row>
    <row r="9" spans="1:12" ht="50.1" customHeight="1">
      <c r="A9" s="609" t="s">
        <v>361</v>
      </c>
      <c r="B9" s="610"/>
      <c r="C9" s="610"/>
      <c r="D9" s="611"/>
      <c r="E9" s="55">
        <f>TRUNC(SUM(E6,E7,E8)/12,0)</f>
        <v>0</v>
      </c>
      <c r="F9" s="40"/>
      <c r="G9" s="182" t="s">
        <v>226</v>
      </c>
      <c r="H9" s="42" t="s">
        <v>9</v>
      </c>
      <c r="K9" s="330"/>
    </row>
    <row r="10" spans="1:12" ht="50.1" customHeight="1">
      <c r="A10" s="591" t="s">
        <v>6</v>
      </c>
      <c r="B10" s="592"/>
      <c r="C10" s="592"/>
      <c r="D10" s="593"/>
      <c r="E10" s="155">
        <f>SUM(E6:E9)</f>
        <v>0</v>
      </c>
      <c r="F10" s="40"/>
      <c r="G10" s="55"/>
      <c r="H10" s="7"/>
      <c r="K10" s="19"/>
    </row>
    <row r="11" spans="1:12" s="44" customFormat="1" ht="24.95" customHeight="1">
      <c r="A11" s="46" t="str">
        <f>"주 1) 기본급 : "&amp;단가대비표!$A$1&amp;단가대비표!$A$2&amp;" 참조"</f>
        <v>주 1) 기본급 : &lt; 표 : 3 &gt; 월(M/M)당기본급 산출표 참조</v>
      </c>
      <c r="B11" s="46"/>
      <c r="C11" s="46"/>
      <c r="D11" s="46"/>
      <c r="E11" s="56"/>
      <c r="F11" s="56"/>
      <c r="G11" s="56"/>
      <c r="H11" s="56"/>
      <c r="I11" s="175"/>
      <c r="J11" s="19"/>
      <c r="K11" s="19"/>
    </row>
    <row r="12" spans="1:12" s="44" customFormat="1" ht="24.95" customHeight="1">
      <c r="A12" s="47" t="str">
        <f>"   2) 년차수당 : "&amp;FIXED(E6,0)&amp;"(기본급)÷"&amp;$I$4&amp;"(월근로시간)×8시간(일근로시간)×15일/년÷12개월"</f>
        <v xml:space="preserve">   2) 년차수당 : 0(기본급)÷209(월근로시간)×8시간(일근로시간)×15일/년÷12개월</v>
      </c>
      <c r="B12" s="45"/>
      <c r="C12" s="45"/>
      <c r="D12" s="45"/>
      <c r="E12" s="57"/>
      <c r="F12" s="57"/>
      <c r="G12" s="33"/>
      <c r="H12" s="33"/>
      <c r="J12" s="49"/>
    </row>
    <row r="13" spans="1:12" ht="24.95" customHeight="1">
      <c r="A13" s="47" t="str">
        <f>"   3) 상여금 : "&amp;FIXED(E6,0)&amp;"(기본급)×4개월(년 400%적용)÷12개월"</f>
        <v xml:space="preserve">   3) 상여금 : 0(기본급)×4개월(년 400%적용)÷12개월</v>
      </c>
      <c r="G13" s="43"/>
      <c r="H13" s="43"/>
      <c r="K13" s="19"/>
    </row>
    <row r="14" spans="1:12" ht="24.95" customHeight="1">
      <c r="A14" s="47" t="str">
        <f>"   4) 퇴직급여충당금 : {"&amp;FIXED(E6,0)&amp;"(기본급) + "&amp;FIXED(E7,0)&amp;"(제수당) + "&amp;FIXED(E8,0)&amp;"(상여금)}÷12개월"</f>
        <v xml:space="preserve">   4) 퇴직급여충당금 : {0(기본급) + 0(제수당) + 0(상여금)}÷12개월</v>
      </c>
      <c r="G14" s="43"/>
      <c r="H14" s="43"/>
      <c r="K14" s="19"/>
    </row>
    <row r="15" spans="1:12" ht="20.100000000000001" customHeight="1">
      <c r="A15" s="23"/>
      <c r="B15" s="20"/>
      <c r="C15" s="20"/>
      <c r="D15" s="20"/>
    </row>
    <row r="16" spans="1:12" s="18" customFormat="1" ht="39.950000000000003" customHeight="1">
      <c r="A16" s="26" t="s">
        <v>454</v>
      </c>
      <c r="B16" s="1"/>
      <c r="C16" s="1"/>
      <c r="D16" s="1"/>
      <c r="E16" s="28"/>
      <c r="F16" s="28"/>
      <c r="G16" s="52"/>
      <c r="H16" s="52"/>
      <c r="J16" s="60"/>
    </row>
    <row r="17" spans="1:13" s="18" customFormat="1" ht="20.100000000000001" customHeight="1">
      <c r="A17" s="26"/>
      <c r="B17" s="1"/>
      <c r="C17" s="1"/>
      <c r="D17" s="1"/>
      <c r="E17" s="28"/>
      <c r="F17" s="28"/>
      <c r="G17" s="52"/>
      <c r="H17" s="52"/>
      <c r="J17" s="60"/>
    </row>
    <row r="18" spans="1:13" ht="20.100000000000001" customHeight="1">
      <c r="A18" s="19" t="str">
        <f>"구분 : "&amp;단가대비표!A7</f>
        <v>구분 : 사무</v>
      </c>
      <c r="B18" s="14"/>
      <c r="C18" s="14"/>
      <c r="D18" s="14"/>
      <c r="E18" s="19" t="str">
        <f>"직무 : "&amp;단가대비표!B9</f>
        <v>직무 : 비서</v>
      </c>
      <c r="F18" s="57"/>
      <c r="H18" s="284" t="s">
        <v>53</v>
      </c>
    </row>
    <row r="19" spans="1:13" ht="50.1" customHeight="1">
      <c r="A19" s="591" t="s">
        <v>99</v>
      </c>
      <c r="B19" s="592"/>
      <c r="C19" s="592"/>
      <c r="D19" s="593"/>
      <c r="E19" s="604" t="s">
        <v>378</v>
      </c>
      <c r="F19" s="605"/>
      <c r="G19" s="54" t="s">
        <v>12</v>
      </c>
      <c r="H19" s="53" t="s">
        <v>379</v>
      </c>
    </row>
    <row r="20" spans="1:13" ht="50.1" customHeight="1">
      <c r="A20" s="609" t="s">
        <v>376</v>
      </c>
      <c r="B20" s="610"/>
      <c r="C20" s="610"/>
      <c r="D20" s="611"/>
      <c r="E20" s="155"/>
      <c r="F20" s="40"/>
      <c r="G20" s="4" t="s">
        <v>224</v>
      </c>
      <c r="H20" s="42" t="s">
        <v>11</v>
      </c>
    </row>
    <row r="21" spans="1:13" ht="50.1" customHeight="1">
      <c r="A21" s="191" t="s">
        <v>122</v>
      </c>
      <c r="B21" s="8"/>
      <c r="C21" s="9" t="s">
        <v>377</v>
      </c>
      <c r="D21" s="10"/>
      <c r="E21" s="55">
        <f>TRUNC(E20/$I$4*8*15/12,0)</f>
        <v>0</v>
      </c>
      <c r="F21" s="40"/>
      <c r="G21" s="4" t="s">
        <v>222</v>
      </c>
      <c r="H21" s="42" t="s">
        <v>7</v>
      </c>
    </row>
    <row r="22" spans="1:13" ht="50.1" customHeight="1">
      <c r="A22" s="609" t="s">
        <v>362</v>
      </c>
      <c r="B22" s="610"/>
      <c r="C22" s="610"/>
      <c r="D22" s="611"/>
      <c r="E22" s="55">
        <f>TRUNC(E20*J22/12,0)</f>
        <v>0</v>
      </c>
      <c r="F22" s="40"/>
      <c r="G22" s="182" t="s">
        <v>225</v>
      </c>
      <c r="H22" s="42" t="s">
        <v>8</v>
      </c>
      <c r="J22" s="492">
        <f>J8</f>
        <v>4</v>
      </c>
      <c r="K22" s="311"/>
      <c r="L22" s="311"/>
      <c r="M22" s="311"/>
    </row>
    <row r="23" spans="1:13" ht="50.1" customHeight="1">
      <c r="A23" s="609" t="s">
        <v>361</v>
      </c>
      <c r="B23" s="610"/>
      <c r="C23" s="610"/>
      <c r="D23" s="611"/>
      <c r="E23" s="55">
        <f>TRUNC(SUM(E20,E21,E22)/12,0)</f>
        <v>0</v>
      </c>
      <c r="F23" s="40"/>
      <c r="G23" s="182" t="s">
        <v>226</v>
      </c>
      <c r="H23" s="42" t="s">
        <v>9</v>
      </c>
      <c r="K23" s="311"/>
      <c r="L23" s="311"/>
      <c r="M23" s="311"/>
    </row>
    <row r="24" spans="1:13" ht="50.1" customHeight="1">
      <c r="A24" s="591" t="s">
        <v>6</v>
      </c>
      <c r="B24" s="592"/>
      <c r="C24" s="592"/>
      <c r="D24" s="593"/>
      <c r="E24" s="155">
        <f>SUM(E20:E23)</f>
        <v>0</v>
      </c>
      <c r="F24" s="40"/>
      <c r="G24" s="55"/>
      <c r="H24" s="7"/>
    </row>
    <row r="25" spans="1:13" s="44" customFormat="1" ht="24.95" customHeight="1">
      <c r="A25" s="46" t="str">
        <f>"주 1) 기본급 : "&amp;단가대비표!$A$1&amp;단가대비표!$A$2&amp;" 참조"</f>
        <v>주 1) 기본급 : &lt; 표 : 3 &gt; 월(M/M)당기본급 산출표 참조</v>
      </c>
      <c r="B25" s="46"/>
      <c r="C25" s="46"/>
      <c r="D25" s="46"/>
      <c r="E25" s="56"/>
      <c r="F25" s="56"/>
      <c r="G25" s="56"/>
      <c r="H25" s="56"/>
      <c r="I25" s="175"/>
      <c r="J25" s="19"/>
      <c r="K25" s="13"/>
    </row>
    <row r="26" spans="1:13" s="44" customFormat="1" ht="24.95" customHeight="1">
      <c r="A26" s="47" t="str">
        <f>"   2) 년차수당 : "&amp;FIXED(E20,0)&amp;"(기본급)÷"&amp;$I$4&amp;"(월근로시간)×8시간(일근로시간)×15일/년÷12개월"</f>
        <v xml:space="preserve">   2) 년차수당 : 0(기본급)÷209(월근로시간)×8시간(일근로시간)×15일/년÷12개월</v>
      </c>
      <c r="B26" s="45"/>
      <c r="C26" s="45"/>
      <c r="D26" s="45"/>
      <c r="E26" s="57"/>
      <c r="F26" s="57"/>
      <c r="G26" s="33"/>
      <c r="H26" s="33"/>
      <c r="J26" s="49"/>
    </row>
    <row r="27" spans="1:13" ht="24.95" customHeight="1">
      <c r="A27" s="47" t="str">
        <f>"   3) 상여금 : "&amp;FIXED(E20,0)&amp;"(기본급)×4개월(년 400%적용)÷12개월"</f>
        <v xml:space="preserve">   3) 상여금 : 0(기본급)×4개월(년 400%적용)÷12개월</v>
      </c>
      <c r="G27" s="43"/>
      <c r="H27" s="43"/>
    </row>
    <row r="28" spans="1:13" ht="24.95" customHeight="1">
      <c r="A28" s="47" t="str">
        <f>"   4) 퇴직급여충당금 : {"&amp;FIXED(E20,0)&amp;"(기본급) + "&amp;FIXED(E21,0)&amp;"(제수당) + "&amp;FIXED(E22,0)&amp;"(상여금)}÷12개월"</f>
        <v xml:space="preserve">   4) 퇴직급여충당금 : {0(기본급) + 0(제수당) + 0(상여금)}÷12개월</v>
      </c>
      <c r="G28" s="43"/>
      <c r="H28" s="43"/>
    </row>
  </sheetData>
  <mergeCells count="12">
    <mergeCell ref="A24:D24"/>
    <mergeCell ref="E5:F5"/>
    <mergeCell ref="A5:D5"/>
    <mergeCell ref="A8:D8"/>
    <mergeCell ref="A6:D6"/>
    <mergeCell ref="E19:F19"/>
    <mergeCell ref="A20:D20"/>
    <mergeCell ref="A22:D22"/>
    <mergeCell ref="A23:D23"/>
    <mergeCell ref="A9:D9"/>
    <mergeCell ref="A10:D10"/>
    <mergeCell ref="A19:D19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rowBreaks count="1" manualBreakCount="1">
    <brk id="1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K13"/>
  <sheetViews>
    <sheetView showGridLines="0" view="pageBreakPreview" zoomScaleNormal="90" zoomScaleSheetLayoutView="100" workbookViewId="0">
      <selection activeCell="E9" sqref="E9"/>
    </sheetView>
  </sheetViews>
  <sheetFormatPr defaultRowHeight="12"/>
  <cols>
    <col min="1" max="1" width="8.77734375" style="15" customWidth="1"/>
    <col min="2" max="2" width="7.5546875" style="15" bestFit="1" customWidth="1"/>
    <col min="3" max="3" width="9.109375" style="13" bestFit="1" customWidth="1"/>
    <col min="4" max="4" width="13.33203125" style="12" bestFit="1" customWidth="1"/>
    <col min="5" max="6" width="8.77734375" style="12" customWidth="1"/>
    <col min="7" max="7" width="10.77734375" style="12" customWidth="1"/>
    <col min="8" max="8" width="6.77734375" style="12" customWidth="1"/>
    <col min="9" max="16384" width="8.88671875" style="13"/>
  </cols>
  <sheetData>
    <row r="1" spans="1:11" ht="20.100000000000001" customHeight="1">
      <c r="A1" s="17" t="s">
        <v>333</v>
      </c>
      <c r="B1" s="17"/>
    </row>
    <row r="2" spans="1:11" s="18" customFormat="1" ht="39.950000000000003" customHeight="1">
      <c r="A2" s="1" t="s">
        <v>118</v>
      </c>
      <c r="B2" s="1"/>
      <c r="C2" s="2"/>
      <c r="D2" s="3"/>
      <c r="E2" s="3"/>
      <c r="F2" s="3"/>
      <c r="G2" s="3"/>
      <c r="H2" s="3"/>
    </row>
    <row r="3" spans="1:11" s="18" customFormat="1" ht="20.100000000000001" customHeight="1">
      <c r="A3" s="1"/>
      <c r="B3" s="1"/>
      <c r="C3" s="2"/>
      <c r="D3" s="3"/>
      <c r="E3" s="3"/>
      <c r="F3" s="3"/>
      <c r="G3" s="3"/>
      <c r="H3" s="3"/>
    </row>
    <row r="4" spans="1:11" ht="20.100000000000001" customHeight="1">
      <c r="A4" s="14"/>
      <c r="B4" s="14"/>
      <c r="C4" s="19"/>
      <c r="H4" s="284" t="s">
        <v>101</v>
      </c>
    </row>
    <row r="5" spans="1:11" s="20" customFormat="1" ht="24.95" customHeight="1">
      <c r="A5" s="615" t="s">
        <v>374</v>
      </c>
      <c r="B5" s="623" t="s">
        <v>372</v>
      </c>
      <c r="C5" s="619" t="s">
        <v>137</v>
      </c>
      <c r="D5" s="620"/>
      <c r="E5" s="621" t="s">
        <v>373</v>
      </c>
      <c r="F5" s="621" t="s">
        <v>126</v>
      </c>
      <c r="G5" s="621" t="s">
        <v>119</v>
      </c>
      <c r="H5" s="617" t="s">
        <v>51</v>
      </c>
    </row>
    <row r="6" spans="1:11" s="20" customFormat="1" ht="24.95" customHeight="1">
      <c r="A6" s="616"/>
      <c r="B6" s="624"/>
      <c r="C6" s="183" t="s">
        <v>120</v>
      </c>
      <c r="D6" s="183" t="s">
        <v>121</v>
      </c>
      <c r="E6" s="622"/>
      <c r="F6" s="622"/>
      <c r="G6" s="622"/>
      <c r="H6" s="618"/>
    </row>
    <row r="7" spans="1:11" s="20" customFormat="1" ht="20.100000000000001" customHeight="1">
      <c r="A7" s="612" t="str">
        <f>투입인원!A7</f>
        <v>사무</v>
      </c>
      <c r="B7" s="413"/>
      <c r="C7" s="414"/>
      <c r="D7" s="414"/>
      <c r="E7" s="414" t="s">
        <v>17</v>
      </c>
      <c r="F7" s="414" t="s">
        <v>8</v>
      </c>
      <c r="G7" s="414" t="s">
        <v>9</v>
      </c>
      <c r="H7" s="415"/>
    </row>
    <row r="8" spans="1:11" ht="60" customHeight="1">
      <c r="A8" s="613"/>
      <c r="B8" s="431" t="str">
        <f>근무형태!B7</f>
        <v>일반사무</v>
      </c>
      <c r="C8" s="205" t="s">
        <v>456</v>
      </c>
      <c r="D8" s="431" t="s">
        <v>375</v>
      </c>
      <c r="E8" s="432"/>
      <c r="F8" s="431">
        <f>근무일수!O7</f>
        <v>21</v>
      </c>
      <c r="G8" s="205">
        <f>TRUNC(F8*E8,0)</f>
        <v>0</v>
      </c>
      <c r="H8" s="205"/>
      <c r="K8" s="224"/>
    </row>
    <row r="9" spans="1:11" ht="60" customHeight="1">
      <c r="A9" s="614"/>
      <c r="B9" s="431" t="str">
        <f>근무형태!B8</f>
        <v>비서</v>
      </c>
      <c r="C9" s="7" t="s">
        <v>254</v>
      </c>
      <c r="D9" s="11" t="s">
        <v>375</v>
      </c>
      <c r="E9" s="432"/>
      <c r="F9" s="11">
        <f>F8</f>
        <v>21</v>
      </c>
      <c r="G9" s="7">
        <f>TRUNC(F9*E9,0)</f>
        <v>0</v>
      </c>
      <c r="H9" s="7"/>
    </row>
    <row r="10" spans="1:11" ht="24.95" customHeight="1">
      <c r="A10" s="14" t="str">
        <f>"주 1) 적용직종 : 제시된 제안요청서 및 용역업무의 특성을 감안하여 유사 직종을 적용하였음"</f>
        <v>주 1) 적용직종 : 제시된 제안요청서 및 용역업무의 특성을 감안하여 유사 직종을 적용하였음</v>
      </c>
      <c r="B10" s="189"/>
      <c r="C10" s="43"/>
      <c r="D10" s="43"/>
      <c r="E10" s="202"/>
      <c r="F10" s="203"/>
      <c r="G10" s="43"/>
      <c r="H10" s="43"/>
    </row>
    <row r="11" spans="1:11" s="303" customFormat="1" ht="24.95" customHeight="1">
      <c r="A11" s="301" t="str">
        <f>"   2) 일(M/D)당기본급 : 중소기업중앙회에서 조사 공표한 해당직종 2016년도 시중노임단가 기준"</f>
        <v xml:space="preserve">   2) 일(M/D)당기본급 : 중소기업중앙회에서 조사 공표한 해당직종 2016년도 시중노임단가 기준</v>
      </c>
      <c r="B11" s="302"/>
      <c r="F11" s="304"/>
      <c r="G11" s="304"/>
      <c r="H11" s="304"/>
      <c r="I11" s="304"/>
    </row>
    <row r="12" spans="1:11" ht="24.95" customHeight="1">
      <c r="A12" s="46" t="str">
        <f>"   3) 월기준일수 : "&amp;산정기준!A1&amp;산정기준!A2&amp;" 참조"</f>
        <v xml:space="preserve">   3) 월기준일수 : &lt; 표 : 4 &gt; 인건비산정기준 및 관련법규 참조</v>
      </c>
      <c r="B12" s="190"/>
      <c r="D12" s="13"/>
      <c r="E12" s="13"/>
      <c r="I12" s="12"/>
    </row>
    <row r="13" spans="1:11" ht="24.95" customHeight="1">
      <c r="A13" s="14" t="s">
        <v>151</v>
      </c>
      <c r="B13" s="190"/>
      <c r="D13" s="13"/>
      <c r="E13" s="13"/>
      <c r="I13" s="12"/>
    </row>
  </sheetData>
  <mergeCells count="8">
    <mergeCell ref="A7:A9"/>
    <mergeCell ref="A5:A6"/>
    <mergeCell ref="H5:H6"/>
    <mergeCell ref="C5:D5"/>
    <mergeCell ref="G5:G6"/>
    <mergeCell ref="B5:B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4"/>
  <sheetViews>
    <sheetView showGridLines="0" view="pageBreakPreview" zoomScaleNormal="90" zoomScaleSheetLayoutView="100" workbookViewId="0"/>
  </sheetViews>
  <sheetFormatPr defaultRowHeight="12"/>
  <cols>
    <col min="1" max="1" width="8" style="15" customWidth="1"/>
    <col min="2" max="2" width="1" style="15" customWidth="1"/>
    <col min="3" max="3" width="7.5546875" style="15" bestFit="1" customWidth="1"/>
    <col min="4" max="4" width="1" style="15" customWidth="1"/>
    <col min="5" max="5" width="21.5546875" style="13" customWidth="1"/>
    <col min="6" max="6" width="39.44140625" style="13" customWidth="1"/>
    <col min="7" max="7" width="26.109375" style="13" customWidth="1"/>
    <col min="8" max="8" width="7.44140625" style="13" customWidth="1"/>
    <col min="9" max="9" width="0" style="13" hidden="1" customWidth="1"/>
    <col min="10" max="10" width="0" style="33" hidden="1" customWidth="1"/>
    <col min="11" max="16384" width="8.88671875" style="13"/>
  </cols>
  <sheetData>
    <row r="1" spans="1:10" ht="20.100000000000001" customHeight="1">
      <c r="A1" s="16" t="s">
        <v>334</v>
      </c>
      <c r="B1" s="17"/>
      <c r="C1" s="17"/>
      <c r="D1" s="17"/>
    </row>
    <row r="2" spans="1:10" s="18" customFormat="1" ht="39.950000000000003" customHeight="1">
      <c r="A2" s="26" t="s">
        <v>107</v>
      </c>
      <c r="B2" s="1"/>
      <c r="C2" s="1"/>
      <c r="D2" s="1"/>
      <c r="E2" s="26"/>
      <c r="F2" s="26"/>
      <c r="G2" s="26"/>
      <c r="H2" s="26"/>
      <c r="J2" s="174"/>
    </row>
    <row r="3" spans="1:10" s="18" customFormat="1" ht="20.100000000000001" customHeight="1">
      <c r="A3" s="26"/>
      <c r="B3" s="1"/>
      <c r="C3" s="1"/>
      <c r="D3" s="1"/>
      <c r="E3" s="26"/>
      <c r="F3" s="357"/>
      <c r="G3" s="26"/>
      <c r="H3" s="26"/>
      <c r="J3" s="174"/>
    </row>
    <row r="4" spans="1:10" ht="20.100000000000001" customHeight="1">
      <c r="F4" s="303"/>
    </row>
    <row r="5" spans="1:10" ht="24.95" customHeight="1">
      <c r="A5" s="631" t="s">
        <v>370</v>
      </c>
      <c r="B5" s="632"/>
      <c r="C5" s="632"/>
      <c r="D5" s="633"/>
      <c r="E5" s="594" t="s">
        <v>102</v>
      </c>
      <c r="F5" s="626" t="s">
        <v>103</v>
      </c>
      <c r="G5" s="594" t="s">
        <v>108</v>
      </c>
      <c r="H5" s="594" t="s">
        <v>369</v>
      </c>
    </row>
    <row r="6" spans="1:10" ht="24.95" customHeight="1">
      <c r="A6" s="634"/>
      <c r="B6" s="635"/>
      <c r="C6" s="635"/>
      <c r="D6" s="636"/>
      <c r="E6" s="625"/>
      <c r="F6" s="627"/>
      <c r="G6" s="625"/>
      <c r="H6" s="625"/>
    </row>
    <row r="7" spans="1:10" ht="69.95" customHeight="1">
      <c r="A7" s="637" t="s">
        <v>364</v>
      </c>
      <c r="B7" s="638"/>
      <c r="C7" s="638"/>
      <c r="D7" s="639"/>
      <c r="E7" s="173" t="s">
        <v>221</v>
      </c>
      <c r="F7" s="242" t="str">
        <f>J7&amp;"일÷10개월 ≒ "&amp;I7&amp;"일
 본 조사에서는 일급을 기준으로 월 실근무일수를
 승하여 산출하였다"</f>
        <v>211일÷10개월 ≒ 21일
 본 조사에서는 일급을 기준으로 월 실근무일수를
 승하여 산출하였다</v>
      </c>
      <c r="G7" s="242" t="str">
        <f>"시중노임단가×"&amp;I7&amp;"일"</f>
        <v>시중노임단가×21일</v>
      </c>
      <c r="H7" s="176"/>
      <c r="I7" s="13">
        <f>근무일수!O7</f>
        <v>21</v>
      </c>
      <c r="J7" s="33">
        <f>근무일수!L7</f>
        <v>211</v>
      </c>
    </row>
    <row r="8" spans="1:10" ht="69.95" customHeight="1">
      <c r="A8" s="154" t="s">
        <v>123</v>
      </c>
      <c r="B8" s="177"/>
      <c r="C8" s="5" t="s">
        <v>363</v>
      </c>
      <c r="D8" s="6"/>
      <c r="E8" s="242" t="s">
        <v>222</v>
      </c>
      <c r="F8" s="242" t="s">
        <v>371</v>
      </c>
      <c r="G8" s="242" t="s">
        <v>368</v>
      </c>
      <c r="H8" s="7"/>
    </row>
    <row r="9" spans="1:10" ht="69.95" customHeight="1">
      <c r="A9" s="637" t="s">
        <v>365</v>
      </c>
      <c r="B9" s="638"/>
      <c r="C9" s="638"/>
      <c r="D9" s="639"/>
      <c r="E9" s="242" t="s">
        <v>223</v>
      </c>
      <c r="F9" s="569" t="str">
        <f>"상여금은 기획재정부 계약예규 예정가격 작성기준 
 제26조에 의거 기본급의 연 400%를 계상하였다."</f>
        <v>상여금은 기획재정부 계약예규 예정가격 작성기준 
 제26조에 의거 기본급의 연 400%를 계상하였다.</v>
      </c>
      <c r="G9" s="569" t="str">
        <f>"기본급×"&amp;I9&amp;"%"</f>
        <v>기본급×400%</v>
      </c>
      <c r="H9" s="410"/>
      <c r="I9" s="411">
        <v>400</v>
      </c>
    </row>
    <row r="10" spans="1:10" ht="69.95" customHeight="1">
      <c r="A10" s="628" t="s">
        <v>366</v>
      </c>
      <c r="B10" s="629"/>
      <c r="C10" s="629"/>
      <c r="D10" s="630"/>
      <c r="E10" s="242" t="s">
        <v>360</v>
      </c>
      <c r="F10" s="242" t="s">
        <v>367</v>
      </c>
      <c r="G10" s="242" t="s">
        <v>210</v>
      </c>
      <c r="H10" s="7"/>
    </row>
    <row r="11" spans="1:10" ht="24.95" customHeight="1">
      <c r="A11" s="19"/>
      <c r="B11" s="14"/>
      <c r="C11" s="14"/>
      <c r="D11" s="14"/>
    </row>
    <row r="12" spans="1:10" ht="27.95" customHeight="1"/>
    <row r="13" spans="1:10" ht="27.95" customHeight="1"/>
    <row r="14" spans="1:10" ht="39.950000000000003" customHeight="1"/>
  </sheetData>
  <mergeCells count="8">
    <mergeCell ref="H5:H6"/>
    <mergeCell ref="E5:E6"/>
    <mergeCell ref="F5:F6"/>
    <mergeCell ref="A10:D10"/>
    <mergeCell ref="A5:D6"/>
    <mergeCell ref="A7:D7"/>
    <mergeCell ref="A9:D9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4"/>
  <sheetViews>
    <sheetView showGridLines="0" view="pageBreakPreview" zoomScaleNormal="90" zoomScaleSheetLayoutView="100" workbookViewId="0"/>
  </sheetViews>
  <sheetFormatPr defaultRowHeight="12"/>
  <cols>
    <col min="1" max="1" width="11.33203125" style="15" customWidth="1"/>
    <col min="2" max="2" width="8.77734375" style="15" customWidth="1"/>
    <col min="3" max="3" width="7.33203125" style="13" customWidth="1"/>
    <col min="4" max="9" width="7.77734375" style="13" customWidth="1"/>
    <col min="10" max="10" width="8.88671875" style="13"/>
    <col min="11" max="11" width="8.88671875" style="33"/>
    <col min="12" max="16384" width="8.88671875" style="13"/>
  </cols>
  <sheetData>
    <row r="1" spans="1:11" ht="20.100000000000001" customHeight="1">
      <c r="A1" s="16" t="s">
        <v>335</v>
      </c>
      <c r="B1" s="16"/>
    </row>
    <row r="2" spans="1:11" s="18" customFormat="1" ht="39.950000000000003" customHeight="1">
      <c r="A2" s="26" t="s">
        <v>111</v>
      </c>
      <c r="B2" s="26"/>
      <c r="C2" s="26"/>
      <c r="D2" s="26"/>
      <c r="E2" s="26"/>
      <c r="F2" s="26"/>
      <c r="G2" s="26"/>
      <c r="H2" s="26"/>
      <c r="I2" s="26"/>
      <c r="K2" s="174"/>
    </row>
    <row r="3" spans="1:11" s="18" customFormat="1" ht="20.100000000000001" customHeight="1">
      <c r="A3" s="26"/>
      <c r="B3" s="26"/>
      <c r="C3" s="26"/>
      <c r="D3" s="26"/>
      <c r="E3" s="26"/>
      <c r="F3" s="26"/>
      <c r="G3" s="26"/>
      <c r="H3" s="26"/>
      <c r="I3" s="26"/>
      <c r="K3" s="174"/>
    </row>
    <row r="4" spans="1:11" ht="20.100000000000001" customHeight="1">
      <c r="I4" s="25" t="s">
        <v>117</v>
      </c>
    </row>
    <row r="5" spans="1:11" ht="24.95" customHeight="1">
      <c r="A5" s="615" t="s">
        <v>93</v>
      </c>
      <c r="B5" s="623" t="s">
        <v>453</v>
      </c>
      <c r="C5" s="594" t="s">
        <v>109</v>
      </c>
      <c r="D5" s="642" t="s">
        <v>112</v>
      </c>
      <c r="E5" s="643"/>
      <c r="F5" s="643"/>
      <c r="G5" s="644"/>
      <c r="H5" s="594" t="s">
        <v>98</v>
      </c>
      <c r="I5" s="594" t="s">
        <v>51</v>
      </c>
    </row>
    <row r="6" spans="1:11" ht="24.95" customHeight="1">
      <c r="A6" s="616"/>
      <c r="B6" s="624"/>
      <c r="C6" s="625"/>
      <c r="D6" s="172" t="s">
        <v>104</v>
      </c>
      <c r="E6" s="172" t="s">
        <v>105</v>
      </c>
      <c r="F6" s="172" t="s">
        <v>127</v>
      </c>
      <c r="G6" s="172" t="s">
        <v>106</v>
      </c>
      <c r="H6" s="625"/>
      <c r="I6" s="625"/>
    </row>
    <row r="7" spans="1:11" ht="50.1" customHeight="1">
      <c r="A7" s="153" t="str">
        <f>인건비집계!A7</f>
        <v>사무</v>
      </c>
      <c r="B7" s="416" t="str">
        <f>투입인원!B7</f>
        <v>일반사무</v>
      </c>
      <c r="C7" s="59">
        <f>투입인원!D7</f>
        <v>12</v>
      </c>
      <c r="D7" s="59">
        <v>12</v>
      </c>
      <c r="E7" s="59"/>
      <c r="F7" s="59"/>
      <c r="G7" s="59">
        <f>SUM(D7:F7)</f>
        <v>12</v>
      </c>
      <c r="H7" s="176" t="s">
        <v>568</v>
      </c>
      <c r="I7" s="7"/>
    </row>
    <row r="8" spans="1:11" ht="50.1" customHeight="1">
      <c r="A8" s="50"/>
      <c r="B8" s="421" t="str">
        <f>투입인원!B8</f>
        <v>비서</v>
      </c>
      <c r="C8" s="59">
        <f>투입인원!D8</f>
        <v>1</v>
      </c>
      <c r="D8" s="59">
        <v>1</v>
      </c>
      <c r="E8" s="59"/>
      <c r="F8" s="59"/>
      <c r="G8" s="59">
        <f>SUM(D8:F8)</f>
        <v>1</v>
      </c>
      <c r="H8" s="176" t="s">
        <v>568</v>
      </c>
      <c r="I8" s="7"/>
    </row>
    <row r="9" spans="1:11" ht="50.1" customHeight="1">
      <c r="A9" s="640" t="s">
        <v>10</v>
      </c>
      <c r="B9" s="641"/>
      <c r="C9" s="59">
        <f>SUM(C7:C8)</f>
        <v>13</v>
      </c>
      <c r="D9" s="59">
        <f>SUM(D7:D8)</f>
        <v>13</v>
      </c>
      <c r="E9" s="59"/>
      <c r="F9" s="59"/>
      <c r="G9" s="59">
        <f>SUM(D9:F9)</f>
        <v>13</v>
      </c>
      <c r="H9" s="176"/>
      <c r="I9" s="7"/>
    </row>
    <row r="10" spans="1:11" ht="24.95" customHeight="1">
      <c r="A10" s="14" t="str">
        <f>"주 1) 관리인원 : "&amp;투입인원!A1&amp;투입인원!A2&amp;" 참조"</f>
        <v>주 1) 관리인원 : &lt; 표 : 6 &gt; 적용직종 및 투입인원산정표 참조</v>
      </c>
      <c r="B10" s="14"/>
      <c r="F10" s="12"/>
      <c r="G10" s="12"/>
      <c r="H10" s="12"/>
      <c r="I10" s="12"/>
      <c r="K10" s="13"/>
    </row>
    <row r="11" spans="1:11" ht="24.95" customHeight="1">
      <c r="A11" s="19" t="s">
        <v>501</v>
      </c>
      <c r="B11" s="19"/>
    </row>
    <row r="12" spans="1:11" ht="27.95" customHeight="1"/>
    <row r="13" spans="1:11" ht="27.95" customHeight="1"/>
    <row r="14" spans="1:11" ht="39.950000000000003" customHeight="1"/>
  </sheetData>
  <mergeCells count="7">
    <mergeCell ref="A9:B9"/>
    <mergeCell ref="I5:I6"/>
    <mergeCell ref="H5:H6"/>
    <mergeCell ref="A5:A6"/>
    <mergeCell ref="C5:C6"/>
    <mergeCell ref="D5:G5"/>
    <mergeCell ref="B5:B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/>
  </sheetViews>
  <sheetFormatPr defaultRowHeight="12"/>
  <cols>
    <col min="1" max="1" width="18.77734375" style="15" customWidth="1"/>
    <col min="2" max="3" width="13.77734375" style="15" customWidth="1"/>
    <col min="4" max="5" width="13.77734375" style="13" customWidth="1"/>
    <col min="6" max="6" width="8.88671875" style="13"/>
    <col min="7" max="7" width="8.88671875" style="33"/>
    <col min="8" max="16384" width="8.88671875" style="13"/>
  </cols>
  <sheetData>
    <row r="1" spans="1:7" ht="20.100000000000001" customHeight="1">
      <c r="A1" s="16" t="s">
        <v>336</v>
      </c>
      <c r="B1" s="16"/>
      <c r="C1" s="16"/>
    </row>
    <row r="2" spans="1:7" s="18" customFormat="1" ht="42" customHeight="1">
      <c r="A2" s="26" t="s">
        <v>110</v>
      </c>
      <c r="B2" s="26"/>
      <c r="C2" s="26"/>
      <c r="D2" s="26"/>
      <c r="E2" s="26"/>
      <c r="G2" s="174"/>
    </row>
    <row r="3" spans="1:7" s="18" customFormat="1" ht="20.100000000000001" customHeight="1">
      <c r="A3" s="26"/>
      <c r="B3" s="26"/>
      <c r="C3" s="26"/>
      <c r="D3" s="26"/>
      <c r="E3" s="26"/>
      <c r="G3" s="174"/>
    </row>
    <row r="4" spans="1:7" ht="20.100000000000001" customHeight="1"/>
    <row r="5" spans="1:7" ht="24.95" customHeight="1">
      <c r="A5" s="615" t="s">
        <v>92</v>
      </c>
      <c r="B5" s="615" t="s">
        <v>453</v>
      </c>
      <c r="C5" s="615" t="s">
        <v>358</v>
      </c>
      <c r="D5" s="594" t="s">
        <v>109</v>
      </c>
      <c r="E5" s="594" t="s">
        <v>97</v>
      </c>
    </row>
    <row r="6" spans="1:7" ht="24.95" customHeight="1">
      <c r="A6" s="616"/>
      <c r="B6" s="616"/>
      <c r="C6" s="616"/>
      <c r="D6" s="625"/>
      <c r="E6" s="625"/>
    </row>
    <row r="7" spans="1:7" ht="63" customHeight="1">
      <c r="A7" s="153" t="s">
        <v>478</v>
      </c>
      <c r="B7" s="416" t="s">
        <v>451</v>
      </c>
      <c r="C7" s="55" t="s">
        <v>229</v>
      </c>
      <c r="D7" s="59">
        <v>12</v>
      </c>
      <c r="E7" s="7"/>
    </row>
    <row r="8" spans="1:7" ht="63" customHeight="1">
      <c r="A8" s="205"/>
      <c r="B8" s="7" t="s">
        <v>452</v>
      </c>
      <c r="C8" s="7" t="s">
        <v>229</v>
      </c>
      <c r="D8" s="59">
        <v>1</v>
      </c>
      <c r="E8" s="7"/>
    </row>
    <row r="9" spans="1:7" ht="63" customHeight="1">
      <c r="A9" s="140" t="s">
        <v>52</v>
      </c>
      <c r="B9" s="140"/>
      <c r="C9" s="140"/>
      <c r="D9" s="59">
        <f>SUM(D7:D8)</f>
        <v>13</v>
      </c>
      <c r="E9" s="42"/>
    </row>
    <row r="10" spans="1:7" ht="24.95" customHeight="1">
      <c r="A10" s="19" t="s">
        <v>480</v>
      </c>
      <c r="B10" s="19"/>
      <c r="C10" s="19"/>
    </row>
    <row r="11" spans="1:7" ht="27.95" customHeight="1"/>
    <row r="12" spans="1:7" ht="27.95" customHeight="1"/>
    <row r="13" spans="1:7" ht="39.950000000000003" customHeight="1"/>
  </sheetData>
  <mergeCells count="5">
    <mergeCell ref="E5:E6"/>
    <mergeCell ref="A5:A6"/>
    <mergeCell ref="D5:D6"/>
    <mergeCell ref="B5:B6"/>
    <mergeCell ref="C5:C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14"/>
  <sheetViews>
    <sheetView showGridLines="0" view="pageBreakPreview" zoomScale="115" zoomScaleNormal="80" zoomScaleSheetLayoutView="115" workbookViewId="0"/>
  </sheetViews>
  <sheetFormatPr defaultRowHeight="30.75" customHeight="1"/>
  <cols>
    <col min="1" max="1" width="19.44140625" style="195" customWidth="1"/>
    <col min="2" max="11" width="7.33203125" style="195" customWidth="1"/>
    <col min="12" max="12" width="9" style="195" customWidth="1"/>
    <col min="13" max="13" width="10.44140625" style="195" customWidth="1"/>
    <col min="14" max="15" width="0" style="195" hidden="1" customWidth="1"/>
    <col min="16" max="16384" width="8.88671875" style="195"/>
  </cols>
  <sheetData>
    <row r="1" spans="1:15" ht="20.100000000000001" customHeight="1">
      <c r="A1" s="194" t="s">
        <v>337</v>
      </c>
    </row>
    <row r="2" spans="1:15" s="199" customFormat="1" ht="39.950000000000003" customHeight="1">
      <c r="A2" s="196" t="s">
        <v>134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8"/>
    </row>
    <row r="3" spans="1:15" s="433" customFormat="1" ht="20.100000000000001" customHeight="1">
      <c r="A3" s="434"/>
    </row>
    <row r="4" spans="1:15" ht="20.100000000000001" customHeight="1">
      <c r="A4" s="195" t="s">
        <v>570</v>
      </c>
    </row>
    <row r="5" spans="1:15" ht="24.95" customHeight="1">
      <c r="A5" s="645" t="s">
        <v>66</v>
      </c>
      <c r="B5" s="647" t="s">
        <v>571</v>
      </c>
      <c r="C5" s="648"/>
      <c r="D5" s="648"/>
      <c r="E5" s="648"/>
      <c r="F5" s="648"/>
      <c r="G5" s="648"/>
      <c r="H5" s="648"/>
      <c r="I5" s="648"/>
      <c r="J5" s="648"/>
      <c r="K5" s="649"/>
      <c r="L5" s="645" t="s">
        <v>94</v>
      </c>
      <c r="M5" s="645" t="s">
        <v>51</v>
      </c>
    </row>
    <row r="6" spans="1:15" ht="24.95" customHeight="1">
      <c r="A6" s="646"/>
      <c r="B6" s="543" t="s">
        <v>493</v>
      </c>
      <c r="C6" s="543" t="s">
        <v>494</v>
      </c>
      <c r="D6" s="543" t="s">
        <v>495</v>
      </c>
      <c r="E6" s="543" t="s">
        <v>496</v>
      </c>
      <c r="F6" s="543" t="s">
        <v>497</v>
      </c>
      <c r="G6" s="543" t="s">
        <v>498</v>
      </c>
      <c r="H6" s="543" t="s">
        <v>499</v>
      </c>
      <c r="I6" s="543" t="s">
        <v>500</v>
      </c>
      <c r="J6" s="543" t="s">
        <v>95</v>
      </c>
      <c r="K6" s="543" t="s">
        <v>96</v>
      </c>
      <c r="L6" s="646"/>
      <c r="M6" s="646"/>
    </row>
    <row r="7" spans="1:15" ht="39.950000000000003" customHeight="1">
      <c r="A7" s="200" t="s">
        <v>359</v>
      </c>
      <c r="B7" s="429">
        <v>22</v>
      </c>
      <c r="C7" s="429">
        <v>21</v>
      </c>
      <c r="D7" s="429">
        <v>21</v>
      </c>
      <c r="E7" s="429">
        <v>21</v>
      </c>
      <c r="F7" s="429">
        <v>21</v>
      </c>
      <c r="G7" s="429">
        <v>22</v>
      </c>
      <c r="H7" s="429">
        <v>19</v>
      </c>
      <c r="I7" s="429">
        <v>20</v>
      </c>
      <c r="J7" s="429">
        <v>22</v>
      </c>
      <c r="K7" s="429">
        <v>22</v>
      </c>
      <c r="L7" s="11">
        <f>SUM(B7:K7)</f>
        <v>211</v>
      </c>
      <c r="M7" s="11"/>
      <c r="N7" s="409">
        <f>L7/10</f>
        <v>21.1</v>
      </c>
      <c r="O7" s="241">
        <f>ROUND((L7)/10,0)</f>
        <v>21</v>
      </c>
    </row>
    <row r="8" spans="1:15" ht="39.950000000000003" customHeight="1">
      <c r="A8" s="201" t="s">
        <v>135</v>
      </c>
      <c r="B8" s="429">
        <v>4</v>
      </c>
      <c r="C8" s="429">
        <v>5</v>
      </c>
      <c r="D8" s="429">
        <v>3</v>
      </c>
      <c r="E8" s="429">
        <v>4</v>
      </c>
      <c r="F8" s="429">
        <v>5</v>
      </c>
      <c r="G8" s="429">
        <v>4</v>
      </c>
      <c r="H8" s="429">
        <v>4</v>
      </c>
      <c r="I8" s="429">
        <v>5</v>
      </c>
      <c r="J8" s="429">
        <v>4</v>
      </c>
      <c r="K8" s="429">
        <v>5</v>
      </c>
      <c r="L8" s="11">
        <f>SUM(B8:K8)</f>
        <v>43</v>
      </c>
      <c r="M8" s="11"/>
    </row>
    <row r="9" spans="1:15" ht="39.950000000000003" customHeight="1">
      <c r="A9" s="201" t="s">
        <v>136</v>
      </c>
      <c r="B9" s="429">
        <v>4</v>
      </c>
      <c r="C9" s="429">
        <v>4</v>
      </c>
      <c r="D9" s="429">
        <v>5</v>
      </c>
      <c r="E9" s="429">
        <v>4</v>
      </c>
      <c r="F9" s="429">
        <v>5</v>
      </c>
      <c r="G9" s="429">
        <v>4</v>
      </c>
      <c r="H9" s="429">
        <v>4</v>
      </c>
      <c r="I9" s="429">
        <v>4</v>
      </c>
      <c r="J9" s="429">
        <v>4</v>
      </c>
      <c r="K9" s="429">
        <v>3</v>
      </c>
      <c r="L9" s="11">
        <f>SUM(B9:K9)</f>
        <v>41</v>
      </c>
      <c r="M9" s="11"/>
    </row>
    <row r="10" spans="1:15" ht="39.950000000000003" customHeight="1">
      <c r="A10" s="200" t="s">
        <v>357</v>
      </c>
      <c r="B10" s="429">
        <v>1</v>
      </c>
      <c r="C10" s="429"/>
      <c r="D10" s="429">
        <v>2</v>
      </c>
      <c r="E10" s="429">
        <v>1</v>
      </c>
      <c r="F10" s="429"/>
      <c r="G10" s="429">
        <v>1</v>
      </c>
      <c r="H10" s="429">
        <v>3</v>
      </c>
      <c r="I10" s="429">
        <v>2</v>
      </c>
      <c r="J10" s="429"/>
      <c r="K10" s="429">
        <v>1</v>
      </c>
      <c r="L10" s="11">
        <f>SUM(B10:K10)</f>
        <v>11</v>
      </c>
      <c r="M10" s="11"/>
    </row>
    <row r="11" spans="1:15" ht="39.950000000000003" customHeight="1">
      <c r="A11" s="201" t="s">
        <v>10</v>
      </c>
      <c r="B11" s="430">
        <f t="shared" ref="B11:J11" si="0">SUM(B7:B10)</f>
        <v>31</v>
      </c>
      <c r="C11" s="430">
        <f t="shared" si="0"/>
        <v>30</v>
      </c>
      <c r="D11" s="430">
        <f t="shared" si="0"/>
        <v>31</v>
      </c>
      <c r="E11" s="430">
        <f t="shared" si="0"/>
        <v>30</v>
      </c>
      <c r="F11" s="430">
        <f t="shared" si="0"/>
        <v>31</v>
      </c>
      <c r="G11" s="430">
        <f t="shared" si="0"/>
        <v>31</v>
      </c>
      <c r="H11" s="430">
        <f t="shared" si="0"/>
        <v>30</v>
      </c>
      <c r="I11" s="430">
        <f t="shared" si="0"/>
        <v>31</v>
      </c>
      <c r="J11" s="430">
        <f t="shared" si="0"/>
        <v>30</v>
      </c>
      <c r="K11" s="430">
        <f t="shared" ref="K11" si="1">SUM(K7:K10)</f>
        <v>31</v>
      </c>
      <c r="L11" s="430">
        <f>SUM(L7:L10)</f>
        <v>306</v>
      </c>
      <c r="M11" s="11"/>
    </row>
    <row r="12" spans="1:15" ht="24.95" customHeight="1">
      <c r="A12" s="195" t="s">
        <v>479</v>
      </c>
    </row>
    <row r="13" spans="1:15" ht="24" customHeight="1"/>
    <row r="14" spans="1:15" ht="24" customHeight="1"/>
  </sheetData>
  <mergeCells count="4">
    <mergeCell ref="A5:A6"/>
    <mergeCell ref="L5:L6"/>
    <mergeCell ref="M5:M6"/>
    <mergeCell ref="B5:K5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99" firstPageNumber="13" orientation="landscape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4"/>
  <sheetViews>
    <sheetView showGridLines="0" view="pageBreakPreview" zoomScaleNormal="90" zoomScaleSheetLayoutView="100" workbookViewId="0"/>
  </sheetViews>
  <sheetFormatPr defaultRowHeight="20.100000000000001" customHeight="1"/>
  <cols>
    <col min="1" max="1" width="15.109375" style="23" customWidth="1"/>
    <col min="2" max="2" width="4.77734375" style="23" customWidth="1"/>
    <col min="3" max="3" width="45.77734375" style="23" customWidth="1"/>
    <col min="4" max="4" width="8.109375" style="23" customWidth="1"/>
    <col min="5" max="16384" width="8.88671875" style="23"/>
  </cols>
  <sheetData>
    <row r="1" spans="1:7" s="13" customFormat="1" ht="20.100000000000001" customHeight="1">
      <c r="A1" s="16" t="s">
        <v>338</v>
      </c>
      <c r="B1" s="16"/>
      <c r="G1" s="33"/>
    </row>
    <row r="2" spans="1:7" s="18" customFormat="1" ht="39.950000000000003" customHeight="1">
      <c r="A2" s="26" t="s">
        <v>251</v>
      </c>
      <c r="B2" s="26"/>
      <c r="C2" s="26"/>
      <c r="D2" s="26"/>
      <c r="G2" s="174"/>
    </row>
    <row r="5" spans="1:7" ht="50.1" customHeight="1">
      <c r="A5" s="59" t="s">
        <v>116</v>
      </c>
      <c r="B5" s="591" t="s">
        <v>114</v>
      </c>
      <c r="C5" s="593"/>
      <c r="D5" s="59" t="s">
        <v>113</v>
      </c>
    </row>
    <row r="6" spans="1:7" ht="40.5" customHeight="1">
      <c r="A6" s="185" t="s">
        <v>473</v>
      </c>
      <c r="B6" s="536" t="s">
        <v>252</v>
      </c>
      <c r="C6" s="399" t="s">
        <v>467</v>
      </c>
      <c r="D6" s="187"/>
    </row>
    <row r="7" spans="1:7" ht="40.5" customHeight="1">
      <c r="A7" s="188"/>
      <c r="B7" s="537" t="s">
        <v>115</v>
      </c>
      <c r="C7" s="538" t="s">
        <v>468</v>
      </c>
      <c r="D7" s="192"/>
    </row>
    <row r="8" spans="1:7" ht="40.5" customHeight="1">
      <c r="A8" s="188"/>
      <c r="B8" s="537" t="s">
        <v>115</v>
      </c>
      <c r="C8" s="538" t="s">
        <v>469</v>
      </c>
      <c r="D8" s="192"/>
    </row>
    <row r="9" spans="1:7" ht="40.5" customHeight="1">
      <c r="A9" s="188"/>
      <c r="B9" s="537" t="s">
        <v>115</v>
      </c>
      <c r="C9" s="538" t="s">
        <v>470</v>
      </c>
      <c r="D9" s="192"/>
    </row>
    <row r="10" spans="1:7" ht="40.5" customHeight="1">
      <c r="A10" s="188"/>
      <c r="B10" s="539" t="s">
        <v>250</v>
      </c>
      <c r="C10" s="399" t="s">
        <v>471</v>
      </c>
      <c r="D10" s="436"/>
    </row>
    <row r="11" spans="1:7" ht="40.5" customHeight="1">
      <c r="A11" s="188"/>
      <c r="B11" s="539" t="s">
        <v>380</v>
      </c>
      <c r="C11" s="399" t="s">
        <v>472</v>
      </c>
      <c r="D11" s="436"/>
    </row>
    <row r="12" spans="1:7" ht="40.5" customHeight="1">
      <c r="A12" s="185" t="s">
        <v>474</v>
      </c>
      <c r="B12" s="539" t="s">
        <v>475</v>
      </c>
      <c r="C12" s="399" t="s">
        <v>477</v>
      </c>
      <c r="D12" s="436"/>
    </row>
    <row r="13" spans="1:7" ht="40.5" customHeight="1">
      <c r="A13" s="186"/>
      <c r="B13" s="540" t="s">
        <v>476</v>
      </c>
      <c r="C13" s="541" t="s">
        <v>460</v>
      </c>
      <c r="D13" s="193"/>
    </row>
    <row r="14" spans="1:7" ht="20.100000000000001" customHeight="1">
      <c r="A14" s="535"/>
      <c r="B14" s="535"/>
      <c r="C14" s="535"/>
      <c r="D14" s="535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29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21875" style="314" customWidth="1"/>
    <col min="5" max="6" width="6.33203125" style="520"/>
    <col min="7" max="7" width="6.33203125" style="521"/>
    <col min="8" max="20" width="6.33203125" style="520"/>
    <col min="21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20" ht="30" customHeight="1">
      <c r="A1" s="573" t="str">
        <f>'간지5-1'!A1</f>
        <v>[ 중소기업기술정보진흥원 파견사업주 선정 ]</v>
      </c>
      <c r="B1" s="573"/>
      <c r="C1" s="573"/>
      <c r="D1" s="573"/>
    </row>
    <row r="2" spans="1:20" s="317" customFormat="1" ht="36" customHeight="1">
      <c r="A2" s="315"/>
      <c r="B2" s="316"/>
      <c r="C2" s="316"/>
      <c r="D2" s="316"/>
      <c r="E2" s="522"/>
      <c r="F2" s="522"/>
      <c r="G2" s="523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</row>
    <row r="3" spans="1:20" s="317" customFormat="1" ht="36" customHeight="1">
      <c r="A3" s="315"/>
      <c r="B3" s="316"/>
      <c r="C3" s="316"/>
      <c r="D3" s="316"/>
      <c r="E3" s="522"/>
      <c r="F3" s="522"/>
      <c r="G3" s="523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</row>
    <row r="4" spans="1:20" s="317" customFormat="1" ht="36" customHeight="1">
      <c r="A4" s="315"/>
      <c r="B4" s="316"/>
      <c r="C4" s="316"/>
      <c r="D4" s="316"/>
      <c r="E4" s="522"/>
      <c r="F4" s="522"/>
      <c r="G4" s="523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</row>
    <row r="5" spans="1:20" s="317" customFormat="1" ht="36" customHeight="1">
      <c r="A5" s="315"/>
      <c r="B5" s="316"/>
      <c r="C5" s="316"/>
      <c r="D5" s="316"/>
      <c r="E5" s="522"/>
      <c r="F5" s="522"/>
      <c r="G5" s="523"/>
      <c r="H5" s="522"/>
      <c r="I5" s="522"/>
      <c r="J5" s="522"/>
      <c r="K5" s="522"/>
      <c r="L5" s="522"/>
      <c r="M5" s="522"/>
      <c r="N5" s="522"/>
      <c r="O5" s="522"/>
      <c r="P5" s="522"/>
      <c r="Q5" s="522"/>
      <c r="R5" s="522"/>
      <c r="S5" s="522"/>
      <c r="T5" s="522"/>
    </row>
    <row r="6" spans="1:20" ht="36" customHeight="1">
      <c r="A6" s="318"/>
      <c r="B6" s="321"/>
      <c r="C6" s="321"/>
      <c r="D6" s="321"/>
    </row>
    <row r="7" spans="1:20" ht="45" customHeight="1">
      <c r="A7" s="322"/>
      <c r="B7" s="323"/>
      <c r="C7" s="603" t="s">
        <v>443</v>
      </c>
      <c r="D7" s="603"/>
    </row>
    <row r="8" spans="1:20" ht="36" customHeight="1">
      <c r="A8" s="322"/>
      <c r="B8" s="323"/>
      <c r="C8" s="513"/>
      <c r="D8" s="516"/>
      <c r="G8" s="524"/>
    </row>
    <row r="9" spans="1:20" ht="36" customHeight="1">
      <c r="A9" s="322"/>
      <c r="B9" s="323"/>
      <c r="C9" s="326" t="str">
        <f>+경비산출표!A1</f>
        <v xml:space="preserve">&lt; 표 : 9 &gt; </v>
      </c>
      <c r="D9" s="525" t="str">
        <f>+경비산출표!A2</f>
        <v>직무별 경비집계표</v>
      </c>
      <c r="E9" s="526"/>
      <c r="G9" s="520"/>
    </row>
    <row r="10" spans="1:20" ht="36" customHeight="1">
      <c r="A10" s="322"/>
      <c r="B10" s="323"/>
      <c r="C10" s="326" t="str">
        <f>+보험료!A1</f>
        <v xml:space="preserve">&lt; 표 : 10 &gt; </v>
      </c>
      <c r="D10" s="525" t="str">
        <f>+보험료!A2</f>
        <v>직무별(1인) 보험료산출표</v>
      </c>
      <c r="E10" s="526"/>
    </row>
    <row r="11" spans="1:20" ht="36" customHeight="1">
      <c r="A11" s="322"/>
      <c r="B11" s="323"/>
      <c r="C11" s="326" t="str">
        <f>+경비산정기준!A1</f>
        <v xml:space="preserve">&lt; 표 : 11 &gt; </v>
      </c>
      <c r="D11" s="525" t="str">
        <f>+경비산정기준!A2</f>
        <v>경비산정기준표</v>
      </c>
      <c r="E11" s="526"/>
    </row>
    <row r="12" spans="1:20" ht="36" customHeight="1">
      <c r="A12" s="322"/>
      <c r="B12" s="323"/>
      <c r="C12" s="326" t="str">
        <f>+산재비율!A1</f>
        <v xml:space="preserve">&lt; 표 : 12 &gt; </v>
      </c>
      <c r="D12" s="525" t="str">
        <f>+산재비율!A2</f>
        <v>산업재해보상보험요율</v>
      </c>
      <c r="E12" s="526"/>
    </row>
    <row r="13" spans="1:20" ht="36" customHeight="1">
      <c r="A13" s="322"/>
      <c r="B13" s="323"/>
      <c r="C13" s="326" t="str">
        <f>+시내교통비!A1</f>
        <v xml:space="preserve">&lt; 표 : 13 &gt; </v>
      </c>
      <c r="D13" s="525" t="str">
        <f>+시내교통비!A2</f>
        <v>교통통신비산출표</v>
      </c>
      <c r="E13" s="526"/>
    </row>
    <row r="14" spans="1:20" ht="36" customHeight="1">
      <c r="A14" s="322"/>
      <c r="B14" s="323"/>
      <c r="C14" s="326" t="str">
        <f>식비!A1</f>
        <v xml:space="preserve">&lt; 표 : 14 &gt; </v>
      </c>
      <c r="D14" s="525" t="str">
        <f>식비!A2</f>
        <v>식비산출표</v>
      </c>
      <c r="E14" s="526"/>
    </row>
    <row r="15" spans="1:20" ht="30.95" customHeight="1">
      <c r="A15" s="322"/>
      <c r="B15" s="323"/>
      <c r="C15" s="326"/>
      <c r="D15" s="527"/>
      <c r="E15" s="526"/>
    </row>
    <row r="16" spans="1:20" ht="30.95" customHeight="1">
      <c r="A16" s="322"/>
      <c r="B16" s="323"/>
      <c r="C16" s="326"/>
      <c r="D16" s="517"/>
    </row>
    <row r="17" spans="1:7" ht="30.95" customHeight="1">
      <c r="A17" s="322"/>
      <c r="B17" s="323"/>
      <c r="C17" s="326"/>
      <c r="D17" s="517"/>
    </row>
    <row r="18" spans="1:7" ht="30.95" customHeight="1">
      <c r="A18" s="322"/>
      <c r="B18" s="323"/>
      <c r="C18" s="326"/>
      <c r="D18" s="517"/>
    </row>
    <row r="19" spans="1:7" ht="30.95" customHeight="1">
      <c r="A19" s="322"/>
      <c r="B19" s="323"/>
      <c r="C19" s="326"/>
      <c r="D19" s="517"/>
    </row>
    <row r="20" spans="1:7" ht="30.95" customHeight="1">
      <c r="A20" s="322"/>
      <c r="B20" s="323"/>
      <c r="C20" s="326"/>
      <c r="D20" s="517"/>
      <c r="G20" s="528"/>
    </row>
    <row r="21" spans="1:7" ht="30" customHeight="1">
      <c r="A21" s="322"/>
      <c r="B21" s="323"/>
      <c r="C21" s="326"/>
      <c r="D21" s="517"/>
    </row>
    <row r="22" spans="1:7" ht="24" customHeight="1">
      <c r="A22" s="327"/>
      <c r="B22" s="328"/>
      <c r="C22" s="529"/>
      <c r="D22" s="530"/>
    </row>
    <row r="26" spans="1:7" ht="30.95" customHeight="1">
      <c r="A26" s="322"/>
      <c r="B26" s="323"/>
      <c r="C26" s="326" t="str">
        <f>+유인물!A1</f>
        <v xml:space="preserve">&lt; 표 : 13 &gt; </v>
      </c>
      <c r="D26" s="525" t="str">
        <f>+유인물!A2</f>
        <v>유인물비산출표</v>
      </c>
      <c r="E26" s="526" t="s">
        <v>444</v>
      </c>
    </row>
    <row r="27" spans="1:7" ht="30.95" customHeight="1">
      <c r="A27" s="322"/>
      <c r="B27" s="323"/>
      <c r="C27" s="326" t="str">
        <f>+연구용재료비!A1</f>
        <v xml:space="preserve">&lt; 표 : 14 &gt; </v>
      </c>
      <c r="D27" s="525" t="str">
        <f>+연구용재료비!A2</f>
        <v>연구용재료비산출표</v>
      </c>
      <c r="E27" s="526" t="s">
        <v>445</v>
      </c>
    </row>
    <row r="28" spans="1:7" ht="30.95" customHeight="1">
      <c r="A28" s="322"/>
      <c r="B28" s="323"/>
      <c r="C28" s="326" t="str">
        <f>+회의비!A1</f>
        <v xml:space="preserve">&lt; 표 : 18 &gt; </v>
      </c>
      <c r="D28" s="525" t="str">
        <f>+회의비!A2</f>
        <v>회의비산출표</v>
      </c>
      <c r="E28" s="526" t="s">
        <v>446</v>
      </c>
    </row>
    <row r="29" spans="1:7" ht="28.5" customHeight="1"/>
  </sheetData>
  <mergeCells count="2">
    <mergeCell ref="A1:D1"/>
    <mergeCell ref="C7:D7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23" orientation="portrait" useFirstPageNumber="1" r:id="rId1"/>
  <headerFooter alignWithMargins="0">
    <oddFooter>&amp;R&amp;G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23"/>
  <sheetViews>
    <sheetView showGridLines="0" showZeros="0" view="pageBreakPreview" zoomScaleNormal="90" zoomScaleSheetLayoutView="100" workbookViewId="0">
      <selection activeCell="G16" sqref="G16"/>
    </sheetView>
  </sheetViews>
  <sheetFormatPr defaultColWidth="8" defaultRowHeight="34.15" customHeight="1"/>
  <cols>
    <col min="1" max="1" width="4.77734375" style="62" customWidth="1"/>
    <col min="2" max="2" width="1.6640625" style="61" customWidth="1"/>
    <col min="3" max="3" width="15.88671875" style="61" bestFit="1" customWidth="1"/>
    <col min="4" max="4" width="1.6640625" style="61" customWidth="1"/>
    <col min="5" max="8" width="12.33203125" style="62" customWidth="1"/>
    <col min="9" max="9" width="20.44140625" style="61" customWidth="1"/>
    <col min="10" max="16384" width="8" style="61"/>
  </cols>
  <sheetData>
    <row r="1" spans="1:8" ht="20.100000000000001" customHeight="1">
      <c r="A1" s="61" t="s">
        <v>339</v>
      </c>
    </row>
    <row r="2" spans="1:8" s="65" customFormat="1" ht="39.950000000000003" customHeight="1">
      <c r="A2" s="63" t="s">
        <v>457</v>
      </c>
      <c r="B2" s="63"/>
      <c r="C2" s="63"/>
      <c r="D2" s="63"/>
      <c r="E2" s="64"/>
      <c r="F2" s="64"/>
      <c r="G2" s="64"/>
      <c r="H2" s="64"/>
    </row>
    <row r="3" spans="1:8" ht="20.100000000000001" customHeight="1">
      <c r="A3" s="67"/>
      <c r="B3" s="66"/>
      <c r="C3" s="66"/>
      <c r="D3" s="66"/>
      <c r="E3" s="67"/>
      <c r="F3" s="67"/>
      <c r="G3" s="67"/>
      <c r="H3" s="67"/>
    </row>
    <row r="4" spans="1:8" ht="20.100000000000001" customHeight="1">
      <c r="A4" s="67"/>
      <c r="C4" s="66"/>
      <c r="D4" s="74"/>
      <c r="E4" s="67"/>
      <c r="F4" s="67"/>
      <c r="G4" s="67"/>
      <c r="H4" s="283" t="s">
        <v>83</v>
      </c>
    </row>
    <row r="5" spans="1:8" ht="33.75" customHeight="1">
      <c r="A5" s="657" t="s">
        <v>76</v>
      </c>
      <c r="B5" s="658"/>
      <c r="C5" s="658"/>
      <c r="D5" s="659"/>
      <c r="E5" s="665" t="str">
        <f>투입인원!A7</f>
        <v>사무</v>
      </c>
      <c r="F5" s="666"/>
      <c r="G5" s="650" t="s">
        <v>253</v>
      </c>
      <c r="H5" s="655" t="s">
        <v>131</v>
      </c>
    </row>
    <row r="6" spans="1:8" ht="33.75" customHeight="1">
      <c r="A6" s="660"/>
      <c r="B6" s="661"/>
      <c r="C6" s="661"/>
      <c r="D6" s="662"/>
      <c r="E6" s="292" t="str">
        <f>인건비집계!B7&amp;"(1인)"</f>
        <v>일반사무(1인)</v>
      </c>
      <c r="F6" s="299" t="str">
        <f>인건비집계!B8&amp;"(1인)"</f>
        <v>비서(1인)</v>
      </c>
      <c r="G6" s="651"/>
      <c r="H6" s="656"/>
    </row>
    <row r="7" spans="1:8" ht="33.75" customHeight="1">
      <c r="A7" s="663" t="s">
        <v>75</v>
      </c>
      <c r="B7" s="139"/>
      <c r="C7" s="71" t="str">
        <f>보험료!C8</f>
        <v>산재보험료</v>
      </c>
      <c r="D7" s="70"/>
      <c r="E7" s="68">
        <f>보험료!J8</f>
        <v>0</v>
      </c>
      <c r="F7" s="68">
        <f>보험료!J24</f>
        <v>0</v>
      </c>
      <c r="G7" s="72">
        <f>SUM(E7:F7)</f>
        <v>0</v>
      </c>
      <c r="H7" s="69" t="s">
        <v>21</v>
      </c>
    </row>
    <row r="8" spans="1:8" ht="33.75" customHeight="1">
      <c r="A8" s="664"/>
      <c r="B8" s="139"/>
      <c r="C8" s="71" t="str">
        <f>보험료!C9</f>
        <v>국민연금</v>
      </c>
      <c r="D8" s="70"/>
      <c r="E8" s="68">
        <f>보험료!J9</f>
        <v>0</v>
      </c>
      <c r="F8" s="68">
        <f>보험료!J25</f>
        <v>0</v>
      </c>
      <c r="G8" s="72">
        <f t="shared" ref="G8:G12" si="0">SUM(E8:F8)</f>
        <v>0</v>
      </c>
      <c r="H8" s="286"/>
    </row>
    <row r="9" spans="1:8" ht="33.75" customHeight="1">
      <c r="A9" s="664"/>
      <c r="B9" s="139"/>
      <c r="C9" s="71" t="str">
        <f>보험료!C10</f>
        <v>고용보험료</v>
      </c>
      <c r="D9" s="70"/>
      <c r="E9" s="68">
        <f>보험료!J10</f>
        <v>0</v>
      </c>
      <c r="F9" s="68">
        <f>보험료!J26</f>
        <v>0</v>
      </c>
      <c r="G9" s="72">
        <f t="shared" si="0"/>
        <v>0</v>
      </c>
      <c r="H9" s="286"/>
    </row>
    <row r="10" spans="1:8" ht="33.75" customHeight="1">
      <c r="A10" s="664"/>
      <c r="B10" s="139"/>
      <c r="C10" s="71" t="str">
        <f>보험료!C11</f>
        <v>국민건강보험료</v>
      </c>
      <c r="D10" s="70"/>
      <c r="E10" s="68">
        <f>보험료!J11</f>
        <v>0</v>
      </c>
      <c r="F10" s="68">
        <f>보험료!J27</f>
        <v>0</v>
      </c>
      <c r="G10" s="72">
        <f t="shared" si="0"/>
        <v>0</v>
      </c>
      <c r="H10" s="286"/>
    </row>
    <row r="11" spans="1:8" ht="33.75" customHeight="1">
      <c r="A11" s="664"/>
      <c r="B11" s="139"/>
      <c r="C11" s="71" t="str">
        <f>보험료!C12</f>
        <v>노인장기요양보험료</v>
      </c>
      <c r="D11" s="70"/>
      <c r="E11" s="68">
        <f>보험료!J12</f>
        <v>0</v>
      </c>
      <c r="F11" s="68">
        <f>보험료!J28</f>
        <v>0</v>
      </c>
      <c r="G11" s="72">
        <f t="shared" si="0"/>
        <v>0</v>
      </c>
      <c r="H11" s="286"/>
    </row>
    <row r="12" spans="1:8" ht="33.75" customHeight="1">
      <c r="A12" s="664"/>
      <c r="B12" s="296"/>
      <c r="C12" s="297" t="str">
        <f>보험료!C13</f>
        <v>임금채권보장보험료</v>
      </c>
      <c r="D12" s="298"/>
      <c r="E12" s="68">
        <f>보험료!J13</f>
        <v>0</v>
      </c>
      <c r="F12" s="68">
        <f>보험료!J29</f>
        <v>0</v>
      </c>
      <c r="G12" s="72">
        <f t="shared" si="0"/>
        <v>0</v>
      </c>
      <c r="H12" s="286"/>
    </row>
    <row r="13" spans="1:8" ht="33.75" customHeight="1">
      <c r="A13" s="652" t="s">
        <v>323</v>
      </c>
      <c r="B13" s="653"/>
      <c r="C13" s="653"/>
      <c r="D13" s="654"/>
      <c r="E13" s="68"/>
      <c r="F13" s="406"/>
      <c r="G13" s="407">
        <f>[103]시내교통비!H10</f>
        <v>1365000</v>
      </c>
      <c r="H13" s="72" t="s">
        <v>486</v>
      </c>
    </row>
    <row r="14" spans="1:8" ht="33.75" customHeight="1">
      <c r="A14" s="652" t="s">
        <v>463</v>
      </c>
      <c r="B14" s="653"/>
      <c r="C14" s="653"/>
      <c r="D14" s="654"/>
      <c r="E14" s="68"/>
      <c r="F14" s="406"/>
      <c r="G14" s="406">
        <f>[103]식비!H10</f>
        <v>1819818</v>
      </c>
      <c r="H14" s="72" t="s">
        <v>487</v>
      </c>
    </row>
    <row r="15" spans="1:8" ht="24.95" customHeight="1">
      <c r="A15" s="73" t="str">
        <f>"주 1) 보험료 : "&amp;보험료!A1&amp;보험료!A2&amp;" 참조"</f>
        <v>주 1) 보험료 : &lt; 표 : 10 &gt; 직무별(1인) 보험료산출표 참조</v>
      </c>
    </row>
    <row r="16" spans="1:8" ht="24.95" customHeight="1">
      <c r="A16" s="408" t="str">
        <f>"주 2) "&amp;A13&amp;" : "&amp;시내교통비!A1&amp;시내교통비!A2&amp;" 참조"</f>
        <v>주 2) 교통통신비 : &lt; 표 : 13 &gt; 교통통신비산출표 참조</v>
      </c>
    </row>
    <row r="17" spans="1:1" ht="24.95" customHeight="1">
      <c r="A17" s="408" t="str">
        <f>"주 3) "&amp;A14&amp;" : "&amp;식비!A1&amp;식비!A2&amp;" 참조"</f>
        <v>주 3) 식비 : &lt; 표 : 14 &gt; 식비산출표 참조</v>
      </c>
    </row>
    <row r="18" spans="1:1" ht="23.1" customHeight="1">
      <c r="A18" s="73"/>
    </row>
    <row r="20" spans="1:1" ht="23.1" customHeight="1">
      <c r="A20" s="73"/>
    </row>
    <row r="21" spans="1:1" ht="23.1" customHeight="1">
      <c r="A21" s="73"/>
    </row>
    <row r="22" spans="1:1" ht="23.1" customHeight="1">
      <c r="A22" s="73"/>
    </row>
    <row r="23" spans="1:1" ht="23.1" customHeight="1">
      <c r="A23" s="73"/>
    </row>
  </sheetData>
  <mergeCells count="7">
    <mergeCell ref="G5:G6"/>
    <mergeCell ref="A13:D13"/>
    <mergeCell ref="A14:D14"/>
    <mergeCell ref="H5:H6"/>
    <mergeCell ref="A5:D6"/>
    <mergeCell ref="A7:A12"/>
    <mergeCell ref="E5:F5"/>
  </mergeCells>
  <phoneticPr fontId="14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32"/>
  <sheetViews>
    <sheetView showGridLines="0" showZeros="0" view="pageBreakPreview" topLeftCell="A19" zoomScaleNormal="90" zoomScaleSheetLayoutView="100" workbookViewId="0"/>
  </sheetViews>
  <sheetFormatPr defaultRowHeight="12"/>
  <cols>
    <col min="1" max="1" width="9.44140625" style="32" customWidth="1"/>
    <col min="2" max="2" width="1.21875" style="51" customWidth="1"/>
    <col min="3" max="3" width="15.33203125" style="51" customWidth="1"/>
    <col min="4" max="4" width="1.21875" style="51" customWidth="1"/>
    <col min="5" max="5" width="12" style="32" customWidth="1"/>
    <col min="6" max="10" width="12" style="12" customWidth="1"/>
    <col min="11" max="11" width="12" style="15" customWidth="1"/>
    <col min="12" max="12" width="32.6640625" style="13" customWidth="1"/>
    <col min="13" max="16384" width="8.88671875" style="13"/>
  </cols>
  <sheetData>
    <row r="1" spans="1:16" ht="20.100000000000001" customHeight="1">
      <c r="A1" s="16" t="s">
        <v>340</v>
      </c>
      <c r="B1" s="17"/>
      <c r="C1" s="17"/>
      <c r="D1" s="17"/>
      <c r="E1" s="16"/>
    </row>
    <row r="2" spans="1:16" s="18" customFormat="1" ht="39.950000000000003" customHeight="1">
      <c r="A2" s="2" t="s">
        <v>458</v>
      </c>
      <c r="B2" s="27"/>
      <c r="C2" s="27"/>
      <c r="D2" s="27"/>
      <c r="E2" s="2"/>
      <c r="F2" s="3"/>
      <c r="G2" s="52"/>
      <c r="H2" s="3"/>
      <c r="I2" s="3"/>
      <c r="J2" s="3"/>
      <c r="K2" s="1"/>
    </row>
    <row r="3" spans="1:16" s="18" customFormat="1" ht="20.100000000000001" customHeight="1">
      <c r="A3" s="2"/>
      <c r="B3" s="27"/>
      <c r="C3" s="27"/>
      <c r="D3" s="27"/>
      <c r="E3" s="2"/>
      <c r="F3" s="3"/>
      <c r="G3" s="52"/>
      <c r="H3" s="3"/>
      <c r="I3" s="3"/>
      <c r="J3" s="3"/>
      <c r="K3" s="1"/>
    </row>
    <row r="4" spans="1:16" ht="20.100000000000001" customHeight="1">
      <c r="A4" s="19" t="str">
        <f>단위당인건비!A4</f>
        <v>구분 : 사무</v>
      </c>
      <c r="B4" s="14"/>
      <c r="C4" s="14"/>
      <c r="D4" s="14"/>
      <c r="E4" s="143" t="str">
        <f>단위당인건비!E4</f>
        <v>직무 : 일반사무</v>
      </c>
      <c r="J4" s="58"/>
      <c r="K4" s="284" t="s">
        <v>53</v>
      </c>
    </row>
    <row r="5" spans="1:16" ht="24.95" customHeight="1">
      <c r="A5" s="615" t="s">
        <v>82</v>
      </c>
      <c r="B5" s="667"/>
      <c r="C5" s="667"/>
      <c r="D5" s="668"/>
      <c r="E5" s="604" t="s">
        <v>67</v>
      </c>
      <c r="F5" s="671"/>
      <c r="G5" s="671"/>
      <c r="H5" s="605"/>
      <c r="I5" s="673" t="s">
        <v>68</v>
      </c>
      <c r="J5" s="675" t="s">
        <v>69</v>
      </c>
      <c r="K5" s="623" t="s">
        <v>391</v>
      </c>
      <c r="L5" s="672"/>
    </row>
    <row r="6" spans="1:16" ht="24.95" customHeight="1">
      <c r="A6" s="616"/>
      <c r="B6" s="669"/>
      <c r="C6" s="669"/>
      <c r="D6" s="670"/>
      <c r="E6" s="141" t="s">
        <v>70</v>
      </c>
      <c r="F6" s="144" t="s">
        <v>71</v>
      </c>
      <c r="G6" s="144" t="s">
        <v>72</v>
      </c>
      <c r="H6" s="144" t="s">
        <v>73</v>
      </c>
      <c r="I6" s="674"/>
      <c r="J6" s="676"/>
      <c r="K6" s="624"/>
      <c r="L6" s="672"/>
    </row>
    <row r="7" spans="1:16" s="15" customFormat="1" ht="30" customHeight="1">
      <c r="A7" s="413"/>
      <c r="D7" s="21"/>
      <c r="E7" s="412"/>
      <c r="F7" s="477"/>
      <c r="G7" s="477"/>
      <c r="H7" s="478"/>
      <c r="I7" s="479" t="s">
        <v>22</v>
      </c>
      <c r="J7" s="477"/>
      <c r="K7" s="412"/>
    </row>
    <row r="8" spans="1:16" s="15" customFormat="1" ht="30" customHeight="1">
      <c r="A8" s="412" t="s">
        <v>79</v>
      </c>
      <c r="B8" s="480"/>
      <c r="C8" s="417" t="s">
        <v>47</v>
      </c>
      <c r="D8" s="481"/>
      <c r="E8" s="482">
        <f>인건비집계!C7</f>
        <v>0</v>
      </c>
      <c r="F8" s="482">
        <f>인건비집계!D7</f>
        <v>0</v>
      </c>
      <c r="G8" s="482">
        <f>인건비집계!E7</f>
        <v>0</v>
      </c>
      <c r="H8" s="435">
        <f>SUM(E8:G8)</f>
        <v>0</v>
      </c>
      <c r="I8" s="483">
        <f>경비산정기준!I7</f>
        <v>1</v>
      </c>
      <c r="J8" s="205">
        <f t="shared" ref="J8:J13" si="0">TRUNC(H8*I8%,0)</f>
        <v>0</v>
      </c>
      <c r="K8" s="186"/>
      <c r="N8" s="570"/>
      <c r="P8" s="570"/>
    </row>
    <row r="9" spans="1:16" ht="30" customHeight="1">
      <c r="A9" s="142"/>
      <c r="B9" s="8"/>
      <c r="C9" s="9" t="s">
        <v>49</v>
      </c>
      <c r="D9" s="10"/>
      <c r="E9" s="145">
        <f t="shared" ref="E9:H11" si="1">E8</f>
        <v>0</v>
      </c>
      <c r="F9" s="145">
        <f t="shared" si="1"/>
        <v>0</v>
      </c>
      <c r="G9" s="145">
        <f t="shared" si="1"/>
        <v>0</v>
      </c>
      <c r="H9" s="145">
        <f t="shared" si="1"/>
        <v>0</v>
      </c>
      <c r="I9" s="294">
        <f>경비산정기준!I8</f>
        <v>4.5</v>
      </c>
      <c r="J9" s="7">
        <f t="shared" si="0"/>
        <v>0</v>
      </c>
      <c r="K9" s="42"/>
      <c r="N9" s="570"/>
      <c r="P9" s="570"/>
    </row>
    <row r="10" spans="1:16" ht="30" customHeight="1">
      <c r="A10" s="142"/>
      <c r="B10" s="8"/>
      <c r="C10" s="9" t="s">
        <v>81</v>
      </c>
      <c r="D10" s="10"/>
      <c r="E10" s="145">
        <f t="shared" si="1"/>
        <v>0</v>
      </c>
      <c r="F10" s="145">
        <f t="shared" si="1"/>
        <v>0</v>
      </c>
      <c r="G10" s="145">
        <f t="shared" si="1"/>
        <v>0</v>
      </c>
      <c r="H10" s="145">
        <f t="shared" si="1"/>
        <v>0</v>
      </c>
      <c r="I10" s="294">
        <f>경비산정기준!I9</f>
        <v>0.9</v>
      </c>
      <c r="J10" s="7">
        <f t="shared" si="0"/>
        <v>0</v>
      </c>
      <c r="K10" s="42"/>
      <c r="N10" s="570"/>
      <c r="P10" s="570"/>
    </row>
    <row r="11" spans="1:16" ht="30" customHeight="1">
      <c r="A11" s="142"/>
      <c r="B11" s="8"/>
      <c r="C11" s="9" t="s">
        <v>50</v>
      </c>
      <c r="D11" s="10"/>
      <c r="E11" s="145">
        <f t="shared" si="1"/>
        <v>0</v>
      </c>
      <c r="F11" s="145">
        <f t="shared" si="1"/>
        <v>0</v>
      </c>
      <c r="G11" s="145">
        <f t="shared" si="1"/>
        <v>0</v>
      </c>
      <c r="H11" s="145">
        <f t="shared" si="1"/>
        <v>0</v>
      </c>
      <c r="I11" s="294">
        <f>경비산정기준!I10</f>
        <v>3.06</v>
      </c>
      <c r="J11" s="7">
        <f t="shared" si="0"/>
        <v>0</v>
      </c>
      <c r="K11" s="42"/>
      <c r="N11" s="570"/>
      <c r="P11" s="570"/>
    </row>
    <row r="12" spans="1:16" ht="30" customHeight="1">
      <c r="A12" s="142"/>
      <c r="B12" s="8"/>
      <c r="C12" s="71" t="s">
        <v>220</v>
      </c>
      <c r="D12" s="10"/>
      <c r="E12" s="145"/>
      <c r="F12" s="145"/>
      <c r="G12" s="145"/>
      <c r="H12" s="145">
        <f>J11</f>
        <v>0</v>
      </c>
      <c r="I12" s="294">
        <f>경비산정기준!I11</f>
        <v>6.55</v>
      </c>
      <c r="J12" s="7">
        <f t="shared" si="0"/>
        <v>0</v>
      </c>
      <c r="K12" s="42"/>
      <c r="N12" s="570"/>
      <c r="P12" s="570"/>
    </row>
    <row r="13" spans="1:16" ht="30" customHeight="1">
      <c r="A13" s="142"/>
      <c r="B13" s="146"/>
      <c r="C13" s="147" t="s">
        <v>48</v>
      </c>
      <c r="D13" s="148"/>
      <c r="E13" s="145">
        <f>E9</f>
        <v>0</v>
      </c>
      <c r="F13" s="145">
        <f>F9</f>
        <v>0</v>
      </c>
      <c r="G13" s="145">
        <f>G9</f>
        <v>0</v>
      </c>
      <c r="H13" s="145">
        <f>H9</f>
        <v>0</v>
      </c>
      <c r="I13" s="294">
        <f>경비산정기준!I12</f>
        <v>0.06</v>
      </c>
      <c r="J13" s="7">
        <f t="shared" si="0"/>
        <v>0</v>
      </c>
      <c r="K13" s="42"/>
      <c r="N13" s="570"/>
      <c r="P13" s="570"/>
    </row>
    <row r="14" spans="1:16" ht="50.1" customHeight="1">
      <c r="A14" s="59" t="s">
        <v>74</v>
      </c>
      <c r="B14" s="149"/>
      <c r="C14" s="150"/>
      <c r="D14" s="151"/>
      <c r="E14" s="59"/>
      <c r="F14" s="7"/>
      <c r="G14" s="7"/>
      <c r="H14" s="40"/>
      <c r="I14" s="295"/>
      <c r="J14" s="7">
        <f>SUM(J8:J13)</f>
        <v>0</v>
      </c>
      <c r="K14" s="41"/>
    </row>
    <row r="15" spans="1:16" s="44" customFormat="1" ht="24.95" customHeight="1">
      <c r="A15" s="46" t="str">
        <f>"주 1) 적용대상액 : "&amp;인건비집계!$A$1&amp;인건비집계!$A$2&amp;" 참조"</f>
        <v>주 1) 적용대상액 : &lt; 표 : 1 &gt; 직무별(1인) 인건비집계표 참조</v>
      </c>
      <c r="B15" s="46"/>
      <c r="C15" s="46"/>
      <c r="D15" s="46"/>
      <c r="E15" s="46"/>
      <c r="F15" s="56"/>
      <c r="G15" s="56"/>
      <c r="H15" s="57"/>
      <c r="I15" s="57"/>
      <c r="J15" s="57"/>
      <c r="K15" s="48"/>
    </row>
    <row r="16" spans="1:16" s="44" customFormat="1" ht="24.95" customHeight="1">
      <c r="A16" s="46" t="str">
        <f>"   2) 비율(%) : "&amp;경비산정기준!$A$1&amp;경비산정기준!$A$2&amp;" 참조"</f>
        <v xml:space="preserve">   2) 비율(%) : &lt; 표 : 11 &gt; 경비산정기준표 참조</v>
      </c>
      <c r="B16" s="46"/>
      <c r="C16" s="46"/>
      <c r="D16" s="46"/>
      <c r="E16" s="46"/>
      <c r="F16" s="56"/>
      <c r="G16" s="56"/>
      <c r="H16" s="57"/>
      <c r="I16" s="57"/>
      <c r="J16" s="57"/>
      <c r="K16" s="48"/>
    </row>
    <row r="17" spans="1:11" ht="20.100000000000001" customHeight="1">
      <c r="A17" s="16"/>
      <c r="B17" s="17"/>
      <c r="C17" s="17"/>
      <c r="D17" s="17"/>
      <c r="E17" s="16"/>
    </row>
    <row r="18" spans="1:11" s="18" customFormat="1" ht="39.950000000000003" customHeight="1">
      <c r="A18" s="2" t="s">
        <v>458</v>
      </c>
      <c r="B18" s="27"/>
      <c r="C18" s="27"/>
      <c r="D18" s="27"/>
      <c r="E18" s="2"/>
      <c r="F18" s="3"/>
      <c r="G18" s="52"/>
      <c r="H18" s="3"/>
      <c r="I18" s="3"/>
      <c r="J18" s="3"/>
      <c r="K18" s="1"/>
    </row>
    <row r="19" spans="1:11" s="18" customFormat="1" ht="20.100000000000001" customHeight="1">
      <c r="A19" s="2"/>
      <c r="B19" s="27"/>
      <c r="C19" s="27"/>
      <c r="D19" s="27"/>
      <c r="E19" s="2"/>
      <c r="F19" s="3"/>
      <c r="G19" s="52"/>
      <c r="H19" s="3"/>
      <c r="I19" s="3"/>
      <c r="J19" s="3"/>
      <c r="K19" s="1"/>
    </row>
    <row r="20" spans="1:11" ht="20.100000000000001" customHeight="1">
      <c r="A20" s="19" t="str">
        <f>단위당인건비!A18</f>
        <v>구분 : 사무</v>
      </c>
      <c r="B20" s="14"/>
      <c r="C20" s="14"/>
      <c r="D20" s="14"/>
      <c r="E20" s="143" t="str">
        <f>단위당인건비!E18</f>
        <v>직무 : 비서</v>
      </c>
      <c r="J20" s="58"/>
      <c r="K20" s="284" t="s">
        <v>0</v>
      </c>
    </row>
    <row r="21" spans="1:11" ht="24.95" customHeight="1">
      <c r="A21" s="615" t="s">
        <v>82</v>
      </c>
      <c r="B21" s="667"/>
      <c r="C21" s="667"/>
      <c r="D21" s="668"/>
      <c r="E21" s="604" t="s">
        <v>67</v>
      </c>
      <c r="F21" s="671"/>
      <c r="G21" s="671"/>
      <c r="H21" s="605"/>
      <c r="I21" s="673" t="s">
        <v>68</v>
      </c>
      <c r="J21" s="675" t="s">
        <v>69</v>
      </c>
      <c r="K21" s="623" t="s">
        <v>391</v>
      </c>
    </row>
    <row r="22" spans="1:11" ht="24.95" customHeight="1">
      <c r="A22" s="616"/>
      <c r="B22" s="669"/>
      <c r="C22" s="669"/>
      <c r="D22" s="670"/>
      <c r="E22" s="141" t="s">
        <v>70</v>
      </c>
      <c r="F22" s="144" t="s">
        <v>71</v>
      </c>
      <c r="G22" s="144" t="s">
        <v>72</v>
      </c>
      <c r="H22" s="144" t="s">
        <v>73</v>
      </c>
      <c r="I22" s="674"/>
      <c r="J22" s="676"/>
      <c r="K22" s="624"/>
    </row>
    <row r="23" spans="1:11" s="15" customFormat="1" ht="30" customHeight="1">
      <c r="A23" s="413"/>
      <c r="D23" s="21"/>
      <c r="E23" s="412"/>
      <c r="F23" s="477"/>
      <c r="G23" s="477"/>
      <c r="H23" s="478"/>
      <c r="I23" s="479" t="s">
        <v>22</v>
      </c>
      <c r="J23" s="477"/>
      <c r="K23" s="412"/>
    </row>
    <row r="24" spans="1:11" s="15" customFormat="1" ht="30" customHeight="1">
      <c r="A24" s="412" t="s">
        <v>79</v>
      </c>
      <c r="B24" s="480"/>
      <c r="C24" s="417" t="s">
        <v>47</v>
      </c>
      <c r="D24" s="481"/>
      <c r="E24" s="482">
        <f>인건비집계!C8</f>
        <v>0</v>
      </c>
      <c r="F24" s="482">
        <f>인건비집계!D8</f>
        <v>0</v>
      </c>
      <c r="G24" s="482">
        <f>인건비집계!E8</f>
        <v>0</v>
      </c>
      <c r="H24" s="435">
        <f>SUM(E24:G24)</f>
        <v>0</v>
      </c>
      <c r="I24" s="484">
        <f t="shared" ref="I24:I29" si="2">I8</f>
        <v>1</v>
      </c>
      <c r="J24" s="205">
        <f t="shared" ref="J24:J29" si="3">TRUNC(H24*I24%,0)</f>
        <v>0</v>
      </c>
      <c r="K24" s="186"/>
    </row>
    <row r="25" spans="1:11" ht="30" customHeight="1">
      <c r="A25" s="142"/>
      <c r="B25" s="8"/>
      <c r="C25" s="9" t="s">
        <v>49</v>
      </c>
      <c r="D25" s="10"/>
      <c r="E25" s="145">
        <f t="shared" ref="E25:H27" si="4">E24</f>
        <v>0</v>
      </c>
      <c r="F25" s="145">
        <f t="shared" si="4"/>
        <v>0</v>
      </c>
      <c r="G25" s="145">
        <f t="shared" si="4"/>
        <v>0</v>
      </c>
      <c r="H25" s="145">
        <f t="shared" si="4"/>
        <v>0</v>
      </c>
      <c r="I25" s="244">
        <f t="shared" si="2"/>
        <v>4.5</v>
      </c>
      <c r="J25" s="7">
        <f t="shared" si="3"/>
        <v>0</v>
      </c>
      <c r="K25" s="42"/>
    </row>
    <row r="26" spans="1:11" ht="30" customHeight="1">
      <c r="A26" s="142"/>
      <c r="B26" s="8"/>
      <c r="C26" s="9" t="s">
        <v>81</v>
      </c>
      <c r="D26" s="10"/>
      <c r="E26" s="145">
        <f t="shared" si="4"/>
        <v>0</v>
      </c>
      <c r="F26" s="145">
        <f t="shared" si="4"/>
        <v>0</v>
      </c>
      <c r="G26" s="145">
        <f t="shared" si="4"/>
        <v>0</v>
      </c>
      <c r="H26" s="145">
        <f t="shared" si="4"/>
        <v>0</v>
      </c>
      <c r="I26" s="244">
        <f t="shared" si="2"/>
        <v>0.9</v>
      </c>
      <c r="J26" s="7">
        <f t="shared" si="3"/>
        <v>0</v>
      </c>
      <c r="K26" s="42"/>
    </row>
    <row r="27" spans="1:11" ht="30" customHeight="1">
      <c r="A27" s="142"/>
      <c r="B27" s="8"/>
      <c r="C27" s="9" t="s">
        <v>50</v>
      </c>
      <c r="D27" s="10"/>
      <c r="E27" s="145">
        <f t="shared" si="4"/>
        <v>0</v>
      </c>
      <c r="F27" s="145">
        <f t="shared" si="4"/>
        <v>0</v>
      </c>
      <c r="G27" s="145">
        <f t="shared" si="4"/>
        <v>0</v>
      </c>
      <c r="H27" s="145">
        <f t="shared" si="4"/>
        <v>0</v>
      </c>
      <c r="I27" s="244">
        <f t="shared" si="2"/>
        <v>3.06</v>
      </c>
      <c r="J27" s="7">
        <f t="shared" si="3"/>
        <v>0</v>
      </c>
      <c r="K27" s="42"/>
    </row>
    <row r="28" spans="1:11" ht="30" customHeight="1">
      <c r="A28" s="142"/>
      <c r="B28" s="8"/>
      <c r="C28" s="71" t="s">
        <v>207</v>
      </c>
      <c r="D28" s="10"/>
      <c r="E28" s="145"/>
      <c r="F28" s="145"/>
      <c r="G28" s="145"/>
      <c r="H28" s="145">
        <f>J27</f>
        <v>0</v>
      </c>
      <c r="I28" s="244">
        <f t="shared" si="2"/>
        <v>6.55</v>
      </c>
      <c r="J28" s="7">
        <f t="shared" si="3"/>
        <v>0</v>
      </c>
      <c r="K28" s="42"/>
    </row>
    <row r="29" spans="1:11" ht="30" customHeight="1">
      <c r="A29" s="142"/>
      <c r="B29" s="146"/>
      <c r="C29" s="147" t="s">
        <v>48</v>
      </c>
      <c r="D29" s="148"/>
      <c r="E29" s="145">
        <f>E25</f>
        <v>0</v>
      </c>
      <c r="F29" s="145">
        <f>F25</f>
        <v>0</v>
      </c>
      <c r="G29" s="145">
        <f>G25</f>
        <v>0</v>
      </c>
      <c r="H29" s="145">
        <f>H25</f>
        <v>0</v>
      </c>
      <c r="I29" s="244">
        <f t="shared" si="2"/>
        <v>0.06</v>
      </c>
      <c r="J29" s="7">
        <f t="shared" si="3"/>
        <v>0</v>
      </c>
      <c r="K29" s="42"/>
    </row>
    <row r="30" spans="1:11" ht="50.1" customHeight="1">
      <c r="A30" s="59" t="s">
        <v>74</v>
      </c>
      <c r="B30" s="149"/>
      <c r="C30" s="150"/>
      <c r="D30" s="151"/>
      <c r="E30" s="59"/>
      <c r="F30" s="7"/>
      <c r="G30" s="7"/>
      <c r="H30" s="40"/>
      <c r="I30" s="152"/>
      <c r="J30" s="7">
        <f>SUM(J24:J29)</f>
        <v>0</v>
      </c>
      <c r="K30" s="41"/>
    </row>
    <row r="31" spans="1:11" s="44" customFormat="1" ht="24.95" customHeight="1">
      <c r="A31" s="46" t="str">
        <f>"주 1) 적용대상액 : "&amp;인건비집계!$A$1&amp;인건비집계!$A$2&amp;" 참조"</f>
        <v>주 1) 적용대상액 : &lt; 표 : 1 &gt; 직무별(1인) 인건비집계표 참조</v>
      </c>
      <c r="B31" s="46"/>
      <c r="C31" s="46"/>
      <c r="D31" s="46"/>
      <c r="E31" s="46"/>
      <c r="F31" s="56"/>
      <c r="G31" s="56"/>
      <c r="H31" s="57"/>
      <c r="I31" s="57"/>
      <c r="J31" s="57"/>
      <c r="K31" s="48"/>
    </row>
    <row r="32" spans="1:11" s="44" customFormat="1" ht="24.95" customHeight="1">
      <c r="A32" s="46" t="str">
        <f>"   2) 비율(%) : "&amp;경비산정기준!$A$1&amp;경비산정기준!$A$2&amp;" 참조"</f>
        <v xml:space="preserve">   2) 비율(%) : &lt; 표 : 11 &gt; 경비산정기준표 참조</v>
      </c>
      <c r="B32" s="46"/>
      <c r="C32" s="46"/>
      <c r="D32" s="46"/>
      <c r="E32" s="46"/>
      <c r="F32" s="56"/>
      <c r="G32" s="56"/>
      <c r="H32" s="57"/>
      <c r="I32" s="57"/>
      <c r="J32" s="57"/>
      <c r="K32" s="48"/>
    </row>
  </sheetData>
  <mergeCells count="11">
    <mergeCell ref="A5:D6"/>
    <mergeCell ref="E5:H5"/>
    <mergeCell ref="L5:L6"/>
    <mergeCell ref="K21:K22"/>
    <mergeCell ref="A21:D22"/>
    <mergeCell ref="E21:H21"/>
    <mergeCell ref="I21:I22"/>
    <mergeCell ref="J21:J22"/>
    <mergeCell ref="I5:I6"/>
    <mergeCell ref="J5:J6"/>
    <mergeCell ref="K5:K6"/>
  </mergeCells>
  <phoneticPr fontId="14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7"/>
  <sheetViews>
    <sheetView showGridLines="0" view="pageBreakPreview" zoomScale="85" zoomScaleNormal="90" zoomScaleSheetLayoutView="85" workbookViewId="0"/>
  </sheetViews>
  <sheetFormatPr defaultRowHeight="12"/>
  <cols>
    <col min="1" max="1" width="4.88671875" style="15" customWidth="1"/>
    <col min="2" max="2" width="1" style="15" customWidth="1"/>
    <col min="3" max="3" width="16.6640625" style="15" bestFit="1" customWidth="1"/>
    <col min="4" max="4" width="1" style="15" customWidth="1"/>
    <col min="5" max="5" width="32" style="13" bestFit="1" customWidth="1"/>
    <col min="6" max="6" width="81.33203125" style="13" customWidth="1"/>
    <col min="7" max="7" width="25.5546875" style="13" customWidth="1"/>
    <col min="8" max="8" width="11.21875" style="13" customWidth="1"/>
    <col min="9" max="9" width="7.109375" style="13" hidden="1" customWidth="1"/>
    <col min="10" max="10" width="30.21875" style="33" customWidth="1"/>
    <col min="11" max="16384" width="8.88671875" style="13"/>
  </cols>
  <sheetData>
    <row r="1" spans="1:10" ht="20.100000000000001" customHeight="1">
      <c r="A1" s="16" t="s">
        <v>341</v>
      </c>
      <c r="B1" s="17"/>
      <c r="C1" s="17"/>
      <c r="D1" s="17"/>
    </row>
    <row r="2" spans="1:10" s="18" customFormat="1" ht="39.950000000000003" customHeight="1">
      <c r="A2" s="26" t="s">
        <v>201</v>
      </c>
      <c r="B2" s="1"/>
      <c r="C2" s="1"/>
      <c r="D2" s="1"/>
      <c r="E2" s="26"/>
      <c r="F2" s="26"/>
      <c r="G2" s="26"/>
      <c r="H2" s="26"/>
      <c r="J2" s="174"/>
    </row>
    <row r="3" spans="1:10" s="18" customFormat="1" ht="20.100000000000001" customHeight="1">
      <c r="A3" s="26"/>
      <c r="B3" s="1"/>
      <c r="C3" s="1"/>
      <c r="D3" s="1"/>
      <c r="E3" s="26"/>
      <c r="F3" s="26"/>
      <c r="G3" s="26"/>
      <c r="H3" s="26"/>
      <c r="J3" s="174"/>
    </row>
    <row r="4" spans="1:10" ht="20.100000000000001" customHeight="1"/>
    <row r="5" spans="1:10" ht="24.95" customHeight="1">
      <c r="A5" s="631" t="s">
        <v>202</v>
      </c>
      <c r="B5" s="632"/>
      <c r="C5" s="632"/>
      <c r="D5" s="633"/>
      <c r="E5" s="594" t="s">
        <v>203</v>
      </c>
      <c r="F5" s="677" t="s">
        <v>204</v>
      </c>
      <c r="G5" s="594" t="s">
        <v>205</v>
      </c>
      <c r="H5" s="594" t="s">
        <v>206</v>
      </c>
      <c r="I5" s="623" t="s">
        <v>248</v>
      </c>
    </row>
    <row r="6" spans="1:10" ht="24.95" customHeight="1">
      <c r="A6" s="634"/>
      <c r="B6" s="635"/>
      <c r="C6" s="635"/>
      <c r="D6" s="636"/>
      <c r="E6" s="625"/>
      <c r="F6" s="678"/>
      <c r="G6" s="625"/>
      <c r="H6" s="625"/>
      <c r="I6" s="624"/>
    </row>
    <row r="7" spans="1:10" ht="60.75" customHeight="1">
      <c r="A7" s="612" t="s">
        <v>249</v>
      </c>
      <c r="B7" s="177"/>
      <c r="C7" s="5" t="s">
        <v>47</v>
      </c>
      <c r="D7" s="6"/>
      <c r="E7" s="544" t="s">
        <v>381</v>
      </c>
      <c r="F7" s="242" t="s">
        <v>502</v>
      </c>
      <c r="G7" s="173" t="s">
        <v>247</v>
      </c>
      <c r="H7" s="176" t="str">
        <f>산재비율!A1&amp;" 참조"</f>
        <v>&lt; 표 : 12 &gt;  참조</v>
      </c>
      <c r="I7" s="59">
        <v>1</v>
      </c>
      <c r="J7" s="293"/>
    </row>
    <row r="8" spans="1:10" ht="64.5" customHeight="1">
      <c r="A8" s="613"/>
      <c r="B8" s="177"/>
      <c r="C8" s="245" t="s">
        <v>49</v>
      </c>
      <c r="D8" s="246"/>
      <c r="E8" s="242" t="s">
        <v>534</v>
      </c>
      <c r="F8" s="242" t="s">
        <v>392</v>
      </c>
      <c r="G8" s="242" t="s">
        <v>211</v>
      </c>
      <c r="H8" s="42"/>
      <c r="I8" s="59">
        <v>4.5</v>
      </c>
    </row>
    <row r="9" spans="1:10" ht="177" customHeight="1">
      <c r="A9" s="613"/>
      <c r="B9" s="177"/>
      <c r="C9" s="245" t="s">
        <v>124</v>
      </c>
      <c r="D9" s="246"/>
      <c r="E9" s="242" t="s">
        <v>212</v>
      </c>
      <c r="F9" s="243" t="s">
        <v>245</v>
      </c>
      <c r="G9" s="242" t="s">
        <v>246</v>
      </c>
      <c r="H9" s="42"/>
      <c r="I9" s="59">
        <f>0.25+0.65</f>
        <v>0.9</v>
      </c>
      <c r="J9" s="293"/>
    </row>
    <row r="10" spans="1:10" ht="88.5" customHeight="1">
      <c r="A10" s="613"/>
      <c r="B10" s="177"/>
      <c r="C10" s="245" t="s">
        <v>50</v>
      </c>
      <c r="D10" s="246"/>
      <c r="E10" s="242" t="s">
        <v>244</v>
      </c>
      <c r="F10" s="242" t="s">
        <v>535</v>
      </c>
      <c r="G10" s="242" t="s">
        <v>536</v>
      </c>
      <c r="H10" s="42"/>
      <c r="I10" s="59">
        <v>3.06</v>
      </c>
    </row>
    <row r="11" spans="1:10" ht="63" customHeight="1">
      <c r="A11" s="613"/>
      <c r="B11" s="177"/>
      <c r="C11" s="245" t="s">
        <v>207</v>
      </c>
      <c r="D11" s="246"/>
      <c r="E11" s="242" t="s">
        <v>208</v>
      </c>
      <c r="F11" s="242" t="s">
        <v>243</v>
      </c>
      <c r="G11" s="242" t="s">
        <v>213</v>
      </c>
      <c r="H11" s="42"/>
      <c r="I11" s="59">
        <v>6.55</v>
      </c>
    </row>
    <row r="12" spans="1:10" ht="73.5" customHeight="1">
      <c r="A12" s="614"/>
      <c r="B12" s="177"/>
      <c r="C12" s="245" t="s">
        <v>48</v>
      </c>
      <c r="D12" s="246"/>
      <c r="E12" s="242" t="s">
        <v>209</v>
      </c>
      <c r="F12" s="242" t="s">
        <v>538</v>
      </c>
      <c r="G12" s="242" t="s">
        <v>539</v>
      </c>
      <c r="H12" s="42"/>
      <c r="I12" s="59">
        <v>0.06</v>
      </c>
    </row>
    <row r="13" spans="1:10" ht="24.95" customHeight="1">
      <c r="A13" s="422" t="s">
        <v>537</v>
      </c>
      <c r="B13" s="422"/>
      <c r="C13" s="423"/>
      <c r="D13" s="424"/>
      <c r="E13" s="425"/>
      <c r="F13" s="425"/>
      <c r="G13" s="425"/>
      <c r="H13" s="426"/>
    </row>
    <row r="29" spans="10:10">
      <c r="J29" s="293"/>
    </row>
    <row r="49" spans="7:8">
      <c r="H49" s="19"/>
    </row>
    <row r="59" spans="7:8">
      <c r="G59" s="19"/>
    </row>
    <row r="67" spans="11:11">
      <c r="K67" s="19"/>
    </row>
  </sheetData>
  <mergeCells count="7">
    <mergeCell ref="A7:A12"/>
    <mergeCell ref="I5:I6"/>
    <mergeCell ref="H5:H6"/>
    <mergeCell ref="A5:D6"/>
    <mergeCell ref="E5:E6"/>
    <mergeCell ref="F5:F6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64" firstPageNumber="13" fitToHeight="1000" orientation="landscape" useFirstPageNumber="1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2011"/>
  <sheetViews>
    <sheetView showGridLines="0" view="pageBreakPreview" topLeftCell="A10" zoomScaleNormal="90" zoomScaleSheetLayoutView="100" workbookViewId="0"/>
  </sheetViews>
  <sheetFormatPr defaultRowHeight="24.95" customHeight="1"/>
  <cols>
    <col min="1" max="1" width="0.88671875" style="253" customWidth="1"/>
    <col min="2" max="2" width="27.77734375" style="248" customWidth="1"/>
    <col min="3" max="3" width="1.77734375" style="250" customWidth="1"/>
    <col min="4" max="4" width="5.77734375" style="250" customWidth="1"/>
    <col min="5" max="5" width="0.88671875" style="250" customWidth="1"/>
    <col min="6" max="6" width="30.77734375" style="263" customWidth="1"/>
    <col min="7" max="7" width="5.77734375" style="250" customWidth="1"/>
    <col min="8" max="16384" width="8.88671875" style="253"/>
  </cols>
  <sheetData>
    <row r="1" spans="1:7" ht="20.100000000000001" customHeight="1">
      <c r="A1" s="247" t="s">
        <v>342</v>
      </c>
      <c r="C1" s="249"/>
      <c r="F1" s="251"/>
    </row>
    <row r="2" spans="1:7" s="258" customFormat="1" ht="39.950000000000003" customHeight="1">
      <c r="A2" s="254" t="s">
        <v>128</v>
      </c>
      <c r="B2" s="255"/>
      <c r="C2" s="256"/>
      <c r="D2" s="256"/>
      <c r="E2" s="256"/>
      <c r="F2" s="257"/>
      <c r="G2" s="256"/>
    </row>
    <row r="3" spans="1:7" ht="20.100000000000001" customHeight="1">
      <c r="A3" s="259"/>
      <c r="B3" s="260"/>
      <c r="C3" s="261"/>
      <c r="D3" s="261"/>
      <c r="E3" s="261"/>
      <c r="F3" s="262"/>
      <c r="G3" s="261"/>
    </row>
    <row r="4" spans="1:7" ht="20.100000000000001" customHeight="1">
      <c r="A4" s="248"/>
      <c r="G4" s="264" t="s">
        <v>129</v>
      </c>
    </row>
    <row r="5" spans="1:7" ht="30" customHeight="1">
      <c r="A5" s="265"/>
      <c r="B5" s="266" t="s">
        <v>130</v>
      </c>
      <c r="C5" s="267"/>
      <c r="D5" s="485" t="s">
        <v>395</v>
      </c>
      <c r="E5" s="265"/>
      <c r="F5" s="266" t="s">
        <v>130</v>
      </c>
      <c r="G5" s="485" t="s">
        <v>395</v>
      </c>
    </row>
    <row r="6" spans="1:7" ht="15.95" customHeight="1">
      <c r="A6" s="268"/>
      <c r="B6" s="486" t="s">
        <v>152</v>
      </c>
      <c r="C6" s="270"/>
      <c r="D6" s="271"/>
      <c r="E6" s="271"/>
      <c r="F6" s="269" t="s">
        <v>214</v>
      </c>
      <c r="G6" s="274" t="s">
        <v>216</v>
      </c>
    </row>
    <row r="7" spans="1:7" ht="15.95" customHeight="1">
      <c r="A7" s="268"/>
      <c r="B7" s="486" t="s">
        <v>158</v>
      </c>
      <c r="C7" s="272"/>
      <c r="D7" s="273" t="s">
        <v>230</v>
      </c>
      <c r="E7" s="268"/>
      <c r="F7" s="269" t="s">
        <v>161</v>
      </c>
      <c r="G7" s="274" t="s">
        <v>520</v>
      </c>
    </row>
    <row r="8" spans="1:7" ht="15.95" customHeight="1">
      <c r="A8" s="268"/>
      <c r="B8" s="486" t="s">
        <v>393</v>
      </c>
      <c r="C8" s="272"/>
      <c r="D8" s="273" t="s">
        <v>503</v>
      </c>
      <c r="E8" s="268"/>
      <c r="F8" s="269" t="s">
        <v>163</v>
      </c>
      <c r="G8" s="274" t="s">
        <v>521</v>
      </c>
    </row>
    <row r="9" spans="1:7" ht="15.95" customHeight="1">
      <c r="A9" s="268"/>
      <c r="B9" s="486" t="s">
        <v>159</v>
      </c>
      <c r="C9" s="272"/>
      <c r="D9" s="273" t="s">
        <v>504</v>
      </c>
      <c r="E9" s="268"/>
      <c r="F9" s="269" t="s">
        <v>237</v>
      </c>
      <c r="G9" s="274" t="s">
        <v>522</v>
      </c>
    </row>
    <row r="10" spans="1:7" ht="15.95" customHeight="1">
      <c r="A10" s="268"/>
      <c r="B10" s="486" t="s">
        <v>160</v>
      </c>
      <c r="C10" s="272"/>
      <c r="D10" s="273" t="s">
        <v>505</v>
      </c>
      <c r="E10" s="268"/>
      <c r="F10" s="269" t="s">
        <v>153</v>
      </c>
      <c r="G10" s="274" t="s">
        <v>523</v>
      </c>
    </row>
    <row r="11" spans="1:7" ht="15.95" customHeight="1">
      <c r="A11" s="268"/>
      <c r="B11" s="486" t="s">
        <v>162</v>
      </c>
      <c r="C11" s="272"/>
      <c r="D11" s="273" t="s">
        <v>506</v>
      </c>
      <c r="E11" s="268"/>
      <c r="F11" s="269" t="s">
        <v>78</v>
      </c>
      <c r="G11" s="274"/>
    </row>
    <row r="12" spans="1:7" ht="15.95" customHeight="1">
      <c r="A12" s="268"/>
      <c r="B12" s="486" t="s">
        <v>77</v>
      </c>
      <c r="C12" s="272"/>
      <c r="D12" s="273"/>
      <c r="E12" s="268"/>
      <c r="F12" s="269" t="s">
        <v>215</v>
      </c>
      <c r="G12" s="274" t="s">
        <v>524</v>
      </c>
    </row>
    <row r="13" spans="1:7" ht="15.95" customHeight="1">
      <c r="A13" s="268"/>
      <c r="B13" s="486" t="s">
        <v>164</v>
      </c>
      <c r="C13" s="272"/>
      <c r="D13" s="273" t="s">
        <v>398</v>
      </c>
      <c r="E13" s="268"/>
      <c r="F13" s="269" t="s">
        <v>217</v>
      </c>
      <c r="G13" s="274" t="s">
        <v>517</v>
      </c>
    </row>
    <row r="14" spans="1:7" ht="15.95" customHeight="1">
      <c r="A14" s="268"/>
      <c r="B14" s="486" t="s">
        <v>165</v>
      </c>
      <c r="C14" s="272"/>
      <c r="D14" s="273" t="s">
        <v>231</v>
      </c>
      <c r="E14" s="268"/>
      <c r="F14" s="269" t="s">
        <v>218</v>
      </c>
      <c r="G14" s="274" t="s">
        <v>521</v>
      </c>
    </row>
    <row r="15" spans="1:7" ht="15.95" customHeight="1">
      <c r="A15" s="268"/>
      <c r="B15" s="486" t="s">
        <v>166</v>
      </c>
      <c r="C15" s="272"/>
      <c r="D15" s="273" t="s">
        <v>232</v>
      </c>
      <c r="E15" s="268"/>
      <c r="F15" s="269" t="s">
        <v>168</v>
      </c>
      <c r="G15" s="274" t="s">
        <v>525</v>
      </c>
    </row>
    <row r="16" spans="1:7" ht="15.95" customHeight="1">
      <c r="A16" s="268"/>
      <c r="B16" s="486" t="s">
        <v>167</v>
      </c>
      <c r="C16" s="272"/>
      <c r="D16" s="273" t="s">
        <v>507</v>
      </c>
      <c r="E16" s="268"/>
      <c r="F16" s="269" t="s">
        <v>169</v>
      </c>
      <c r="G16" s="274" t="s">
        <v>512</v>
      </c>
    </row>
    <row r="17" spans="1:7" ht="15.95" customHeight="1">
      <c r="A17" s="268"/>
      <c r="B17" s="486" t="s">
        <v>235</v>
      </c>
      <c r="C17" s="272"/>
      <c r="D17" s="273" t="s">
        <v>508</v>
      </c>
      <c r="E17" s="268"/>
      <c r="F17" s="269" t="s">
        <v>171</v>
      </c>
      <c r="G17" s="274"/>
    </row>
    <row r="18" spans="1:7" ht="15.95" customHeight="1">
      <c r="A18" s="268"/>
      <c r="B18" s="486" t="s">
        <v>170</v>
      </c>
      <c r="C18" s="272"/>
      <c r="D18" s="273" t="s">
        <v>509</v>
      </c>
      <c r="E18" s="268"/>
      <c r="F18" s="269" t="s">
        <v>173</v>
      </c>
      <c r="G18" s="274" t="s">
        <v>526</v>
      </c>
    </row>
    <row r="19" spans="1:7" ht="15.95" customHeight="1">
      <c r="A19" s="268"/>
      <c r="B19" s="487" t="s">
        <v>172</v>
      </c>
      <c r="C19" s="272"/>
      <c r="D19" s="273"/>
      <c r="E19" s="268"/>
      <c r="F19" s="269" t="s">
        <v>174</v>
      </c>
      <c r="G19" s="274" t="s">
        <v>526</v>
      </c>
    </row>
    <row r="20" spans="1:7" ht="15.95" customHeight="1">
      <c r="A20" s="268"/>
      <c r="B20" s="486" t="s">
        <v>394</v>
      </c>
      <c r="C20" s="272"/>
      <c r="D20" s="273" t="s">
        <v>233</v>
      </c>
      <c r="E20" s="268"/>
      <c r="F20" s="269" t="s">
        <v>175</v>
      </c>
      <c r="G20" s="274" t="s">
        <v>527</v>
      </c>
    </row>
    <row r="21" spans="1:7" ht="15.95" customHeight="1">
      <c r="A21" s="268"/>
      <c r="B21" s="486" t="s">
        <v>176</v>
      </c>
      <c r="C21" s="272"/>
      <c r="D21" s="273" t="s">
        <v>234</v>
      </c>
      <c r="E21" s="268"/>
      <c r="F21" s="269" t="s">
        <v>177</v>
      </c>
      <c r="G21" s="274" t="s">
        <v>515</v>
      </c>
    </row>
    <row r="22" spans="1:7" ht="15.95" customHeight="1">
      <c r="A22" s="268"/>
      <c r="B22" s="486" t="s">
        <v>178</v>
      </c>
      <c r="C22" s="272"/>
      <c r="D22" s="273" t="s">
        <v>399</v>
      </c>
      <c r="E22" s="268"/>
      <c r="F22" s="269" t="s">
        <v>154</v>
      </c>
      <c r="G22" s="274" t="s">
        <v>528</v>
      </c>
    </row>
    <row r="23" spans="1:7" ht="15.95" customHeight="1">
      <c r="A23" s="268"/>
      <c r="B23" s="486" t="s">
        <v>236</v>
      </c>
      <c r="C23" s="272"/>
      <c r="D23" s="273" t="s">
        <v>510</v>
      </c>
      <c r="E23" s="268"/>
      <c r="F23" s="269" t="s">
        <v>155</v>
      </c>
      <c r="G23" s="274"/>
    </row>
    <row r="24" spans="1:7" ht="15.95" customHeight="1">
      <c r="A24" s="268"/>
      <c r="B24" s="486" t="s">
        <v>180</v>
      </c>
      <c r="C24" s="272"/>
      <c r="D24" s="273" t="s">
        <v>511</v>
      </c>
      <c r="E24" s="268"/>
      <c r="F24" s="269" t="s">
        <v>179</v>
      </c>
      <c r="G24" s="274" t="s">
        <v>529</v>
      </c>
    </row>
    <row r="25" spans="1:7" ht="15.95" customHeight="1">
      <c r="A25" s="268"/>
      <c r="B25" s="486" t="s">
        <v>181</v>
      </c>
      <c r="C25" s="272"/>
      <c r="D25" s="273" t="s">
        <v>512</v>
      </c>
      <c r="E25" s="268"/>
      <c r="F25" s="269" t="s">
        <v>397</v>
      </c>
      <c r="G25" s="274" t="s">
        <v>530</v>
      </c>
    </row>
    <row r="26" spans="1:7" ht="15.95" customHeight="1">
      <c r="A26" s="268"/>
      <c r="B26" s="486" t="s">
        <v>396</v>
      </c>
      <c r="C26" s="272"/>
      <c r="D26" s="273" t="s">
        <v>513</v>
      </c>
      <c r="E26" s="268"/>
      <c r="F26" s="269" t="s">
        <v>156</v>
      </c>
      <c r="G26" s="274" t="s">
        <v>531</v>
      </c>
    </row>
    <row r="27" spans="1:7" ht="15.95" customHeight="1">
      <c r="A27" s="268"/>
      <c r="B27" s="486" t="s">
        <v>182</v>
      </c>
      <c r="C27" s="272"/>
      <c r="D27" s="273" t="s">
        <v>400</v>
      </c>
      <c r="E27" s="268"/>
      <c r="F27" s="269" t="s">
        <v>219</v>
      </c>
      <c r="G27" s="274"/>
    </row>
    <row r="28" spans="1:7" ht="15.95" customHeight="1">
      <c r="A28" s="268"/>
      <c r="B28" s="486" t="s">
        <v>242</v>
      </c>
      <c r="C28" s="272"/>
      <c r="D28" s="289" t="s">
        <v>514</v>
      </c>
      <c r="E28" s="268"/>
      <c r="F28" s="269" t="s">
        <v>183</v>
      </c>
      <c r="G28" s="274" t="s">
        <v>402</v>
      </c>
    </row>
    <row r="29" spans="1:7" ht="15.95" customHeight="1">
      <c r="A29" s="268"/>
      <c r="B29" s="487" t="s">
        <v>241</v>
      </c>
      <c r="C29" s="272"/>
      <c r="E29" s="268"/>
      <c r="F29" s="269" t="s">
        <v>184</v>
      </c>
      <c r="G29" s="274" t="s">
        <v>403</v>
      </c>
    </row>
    <row r="30" spans="1:7" ht="15.95" customHeight="1">
      <c r="A30" s="268"/>
      <c r="B30" s="486" t="s">
        <v>185</v>
      </c>
      <c r="C30" s="272"/>
      <c r="D30" s="273" t="s">
        <v>515</v>
      </c>
      <c r="E30" s="489"/>
      <c r="F30" s="490" t="s">
        <v>187</v>
      </c>
      <c r="G30" s="491" t="s">
        <v>405</v>
      </c>
    </row>
    <row r="31" spans="1:7" ht="15.95" customHeight="1">
      <c r="A31" s="268"/>
      <c r="B31" s="486" t="s">
        <v>186</v>
      </c>
      <c r="C31" s="272"/>
      <c r="D31" s="273" t="s">
        <v>401</v>
      </c>
      <c r="E31" s="268"/>
      <c r="F31" s="269" t="s">
        <v>193</v>
      </c>
      <c r="G31" s="274" t="s">
        <v>526</v>
      </c>
    </row>
    <row r="32" spans="1:7" ht="15.95" customHeight="1">
      <c r="A32" s="268"/>
      <c r="B32" s="486" t="s">
        <v>188</v>
      </c>
      <c r="C32" s="272"/>
      <c r="D32" s="273" t="s">
        <v>516</v>
      </c>
      <c r="E32" s="268"/>
      <c r="F32" s="269" t="s">
        <v>195</v>
      </c>
      <c r="G32" s="274" t="s">
        <v>526</v>
      </c>
    </row>
    <row r="33" spans="1:7" ht="15.95" customHeight="1">
      <c r="A33" s="268"/>
      <c r="B33" s="486" t="s">
        <v>190</v>
      </c>
      <c r="C33" s="272"/>
      <c r="D33" s="273" t="s">
        <v>517</v>
      </c>
      <c r="E33" s="268"/>
      <c r="F33" s="269" t="s">
        <v>197</v>
      </c>
      <c r="G33" s="274" t="s">
        <v>518</v>
      </c>
    </row>
    <row r="34" spans="1:7" ht="15.95" customHeight="1">
      <c r="A34" s="268"/>
      <c r="B34" s="486" t="s">
        <v>192</v>
      </c>
      <c r="C34" s="272"/>
      <c r="D34" s="273" t="s">
        <v>515</v>
      </c>
      <c r="E34" s="268"/>
      <c r="F34" s="269" t="s">
        <v>189</v>
      </c>
      <c r="G34" s="274" t="s">
        <v>518</v>
      </c>
    </row>
    <row r="35" spans="1:7" ht="15.95" customHeight="1">
      <c r="A35" s="268"/>
      <c r="B35" s="486" t="s">
        <v>194</v>
      </c>
      <c r="C35" s="272"/>
      <c r="D35" s="273" t="s">
        <v>518</v>
      </c>
      <c r="E35" s="268"/>
      <c r="F35" s="269" t="s">
        <v>191</v>
      </c>
      <c r="G35" s="274" t="s">
        <v>518</v>
      </c>
    </row>
    <row r="36" spans="1:7" ht="15.95" customHeight="1">
      <c r="A36" s="268"/>
      <c r="B36" s="486" t="s">
        <v>196</v>
      </c>
      <c r="D36" s="274" t="s">
        <v>519</v>
      </c>
      <c r="E36" s="268"/>
      <c r="F36" s="269" t="s">
        <v>238</v>
      </c>
      <c r="G36" s="274" t="s">
        <v>522</v>
      </c>
    </row>
    <row r="37" spans="1:7" ht="15.95" customHeight="1">
      <c r="A37" s="268"/>
      <c r="B37" s="486" t="s">
        <v>240</v>
      </c>
      <c r="C37" s="272"/>
      <c r="D37" s="274" t="s">
        <v>520</v>
      </c>
      <c r="E37" s="268"/>
      <c r="F37" s="269" t="s">
        <v>239</v>
      </c>
      <c r="G37" s="274" t="s">
        <v>532</v>
      </c>
    </row>
    <row r="38" spans="1:7" ht="15.95" customHeight="1">
      <c r="A38" s="268"/>
      <c r="B38" s="486" t="s">
        <v>199</v>
      </c>
      <c r="C38" s="272"/>
      <c r="D38" s="274" t="s">
        <v>402</v>
      </c>
      <c r="E38" s="268"/>
      <c r="F38" s="269" t="s">
        <v>198</v>
      </c>
      <c r="G38" s="274" t="s">
        <v>404</v>
      </c>
    </row>
    <row r="39" spans="1:7" ht="15.95" customHeight="1">
      <c r="A39" s="276"/>
      <c r="B39" s="488"/>
      <c r="C39" s="288"/>
      <c r="D39" s="287"/>
      <c r="E39" s="276"/>
      <c r="F39" s="277" t="s">
        <v>200</v>
      </c>
      <c r="G39" s="287"/>
    </row>
    <row r="40" spans="1:7" ht="20.100000000000001" customHeight="1">
      <c r="A40" s="290"/>
      <c r="B40" s="291" t="s">
        <v>533</v>
      </c>
      <c r="E40" s="271"/>
    </row>
    <row r="41" spans="1:7" ht="20.100000000000001" customHeight="1">
      <c r="B41" s="275"/>
      <c r="C41" s="275"/>
      <c r="D41" s="275"/>
      <c r="E41" s="275"/>
      <c r="F41" s="269"/>
      <c r="G41" s="275"/>
    </row>
    <row r="42" spans="1:7" ht="15" customHeight="1">
      <c r="A42" s="252"/>
      <c r="B42" s="252"/>
      <c r="C42" s="252"/>
      <c r="D42" s="252"/>
      <c r="E42" s="252"/>
      <c r="F42" s="252"/>
      <c r="G42" s="252"/>
    </row>
    <row r="43" spans="1:7" ht="15" customHeight="1">
      <c r="A43" s="252"/>
      <c r="B43" s="252"/>
      <c r="C43" s="252"/>
      <c r="D43" s="252"/>
      <c r="E43" s="252"/>
      <c r="F43" s="252"/>
      <c r="G43" s="252"/>
    </row>
    <row r="44" spans="1:7" ht="15" customHeight="1">
      <c r="A44" s="252"/>
      <c r="B44" s="252"/>
      <c r="C44" s="252"/>
      <c r="D44" s="252"/>
      <c r="E44" s="252"/>
      <c r="F44" s="252"/>
      <c r="G44" s="252"/>
    </row>
    <row r="45" spans="1:7" ht="15" customHeight="1">
      <c r="A45" s="252"/>
      <c r="B45" s="252"/>
      <c r="C45" s="252"/>
      <c r="D45" s="252"/>
      <c r="E45" s="252"/>
      <c r="F45" s="252"/>
      <c r="G45" s="252"/>
    </row>
    <row r="46" spans="1:7" ht="15" customHeight="1">
      <c r="A46" s="252"/>
      <c r="B46" s="252"/>
      <c r="C46" s="252"/>
      <c r="D46" s="252"/>
      <c r="E46" s="252"/>
      <c r="F46" s="252"/>
      <c r="G46" s="252"/>
    </row>
    <row r="47" spans="1:7" ht="15" customHeight="1">
      <c r="A47" s="252"/>
      <c r="B47" s="252"/>
      <c r="C47" s="252"/>
      <c r="D47" s="252"/>
      <c r="E47" s="252"/>
      <c r="F47" s="252"/>
      <c r="G47" s="252"/>
    </row>
    <row r="48" spans="1:7" ht="15" customHeight="1">
      <c r="A48" s="252"/>
      <c r="B48" s="252"/>
      <c r="C48" s="252"/>
      <c r="D48" s="252"/>
      <c r="E48" s="252"/>
      <c r="F48" s="252"/>
      <c r="G48" s="252"/>
    </row>
    <row r="49" spans="1:7" ht="15" customHeight="1">
      <c r="A49" s="252"/>
      <c r="B49" s="252"/>
      <c r="C49" s="252"/>
      <c r="D49" s="252"/>
      <c r="E49" s="252"/>
      <c r="F49" s="252"/>
      <c r="G49" s="252"/>
    </row>
    <row r="50" spans="1:7" ht="15" customHeight="1">
      <c r="A50" s="252"/>
      <c r="B50" s="252"/>
      <c r="C50" s="252"/>
      <c r="D50" s="252"/>
      <c r="E50" s="252"/>
      <c r="F50" s="252"/>
      <c r="G50" s="252"/>
    </row>
    <row r="51" spans="1:7" ht="15" customHeight="1">
      <c r="A51" s="252"/>
      <c r="B51" s="252"/>
      <c r="C51" s="252"/>
      <c r="D51" s="252"/>
      <c r="E51" s="252"/>
      <c r="F51" s="252"/>
      <c r="G51" s="252"/>
    </row>
    <row r="52" spans="1:7" ht="15" customHeight="1">
      <c r="A52" s="252"/>
      <c r="B52" s="252"/>
      <c r="C52" s="252"/>
      <c r="D52" s="252"/>
      <c r="E52" s="252"/>
      <c r="F52" s="252"/>
      <c r="G52" s="252"/>
    </row>
    <row r="53" spans="1:7" ht="15" customHeight="1">
      <c r="A53" s="252"/>
      <c r="B53" s="252"/>
      <c r="C53" s="252"/>
      <c r="D53" s="252"/>
      <c r="E53" s="252"/>
      <c r="F53" s="252"/>
      <c r="G53" s="252"/>
    </row>
    <row r="54" spans="1:7" ht="15" customHeight="1">
      <c r="A54" s="252"/>
      <c r="B54" s="252"/>
      <c r="C54" s="252"/>
      <c r="D54" s="252"/>
      <c r="E54" s="252"/>
      <c r="F54" s="252"/>
      <c r="G54" s="252"/>
    </row>
    <row r="55" spans="1:7" ht="15" customHeight="1">
      <c r="A55" s="252"/>
      <c r="B55" s="252"/>
      <c r="C55" s="252"/>
      <c r="D55" s="252"/>
      <c r="E55" s="252"/>
      <c r="F55" s="252"/>
      <c r="G55" s="252"/>
    </row>
    <row r="56" spans="1:7" ht="15" customHeight="1">
      <c r="A56" s="252"/>
      <c r="B56" s="252"/>
      <c r="C56" s="252"/>
      <c r="D56" s="252"/>
      <c r="E56" s="252"/>
      <c r="F56" s="252"/>
      <c r="G56" s="252"/>
    </row>
    <row r="57" spans="1:7" ht="15" customHeight="1">
      <c r="A57" s="252"/>
      <c r="B57" s="252"/>
      <c r="C57" s="252"/>
      <c r="D57" s="252"/>
      <c r="E57" s="252"/>
      <c r="F57" s="252"/>
      <c r="G57" s="252"/>
    </row>
    <row r="58" spans="1:7" ht="15" customHeight="1">
      <c r="A58" s="252"/>
      <c r="B58" s="252"/>
      <c r="C58" s="252"/>
      <c r="D58" s="252"/>
      <c r="E58" s="252"/>
      <c r="F58" s="252"/>
      <c r="G58" s="252"/>
    </row>
    <row r="59" spans="1:7" ht="15" customHeight="1">
      <c r="A59" s="252"/>
      <c r="B59" s="252"/>
      <c r="C59" s="252"/>
      <c r="D59" s="252"/>
      <c r="E59" s="252"/>
      <c r="F59" s="252"/>
      <c r="G59" s="252"/>
    </row>
    <row r="60" spans="1:7" ht="25.15" customHeight="1">
      <c r="A60" s="252"/>
      <c r="B60" s="252"/>
      <c r="C60" s="252"/>
      <c r="D60" s="252"/>
      <c r="E60" s="252"/>
      <c r="F60" s="252"/>
      <c r="G60" s="252"/>
    </row>
    <row r="61" spans="1:7" ht="25.15" customHeight="1">
      <c r="A61" s="252"/>
      <c r="B61" s="252"/>
      <c r="C61" s="252"/>
      <c r="D61" s="252"/>
      <c r="E61" s="252"/>
      <c r="F61" s="252"/>
      <c r="G61" s="252"/>
    </row>
    <row r="62" spans="1:7" ht="25.15" customHeight="1">
      <c r="A62" s="252"/>
      <c r="B62" s="252"/>
      <c r="C62" s="252"/>
      <c r="D62" s="252"/>
      <c r="E62" s="252"/>
      <c r="F62" s="252"/>
      <c r="G62" s="252"/>
    </row>
    <row r="63" spans="1:7" ht="25.15" customHeight="1">
      <c r="A63" s="252"/>
      <c r="B63" s="252"/>
      <c r="C63" s="252"/>
      <c r="D63" s="252"/>
      <c r="E63" s="252"/>
      <c r="F63" s="252"/>
      <c r="G63" s="252"/>
    </row>
    <row r="64" spans="1:7" ht="25.15" customHeight="1">
      <c r="A64" s="252"/>
      <c r="B64" s="252"/>
      <c r="C64" s="252"/>
      <c r="D64" s="252"/>
      <c r="E64" s="252"/>
      <c r="F64" s="252"/>
      <c r="G64" s="252"/>
    </row>
    <row r="65" s="252" customFormat="1" ht="25.15" customHeight="1"/>
    <row r="66" s="252" customFormat="1" ht="25.15" customHeight="1"/>
    <row r="67" s="252" customFormat="1" ht="25.15" customHeight="1"/>
    <row r="68" s="252" customFormat="1" ht="25.15" customHeight="1"/>
    <row r="69" s="252" customFormat="1" ht="25.15" customHeight="1"/>
    <row r="70" s="252" customFormat="1" ht="25.15" customHeight="1"/>
    <row r="71" s="252" customFormat="1" ht="25.15" customHeight="1"/>
    <row r="72" s="252" customFormat="1" ht="25.15" customHeight="1"/>
    <row r="73" s="252" customFormat="1" ht="25.15" customHeight="1"/>
    <row r="74" s="252" customFormat="1" ht="25.15" customHeight="1"/>
    <row r="75" s="252" customFormat="1" ht="25.15" customHeight="1"/>
    <row r="76" s="252" customFormat="1" ht="25.15" customHeight="1"/>
    <row r="77" s="252" customFormat="1" ht="25.15" customHeight="1"/>
    <row r="78" s="252" customFormat="1" ht="25.15" customHeight="1"/>
    <row r="79" s="252" customFormat="1" ht="25.15" customHeight="1"/>
    <row r="80" s="252" customFormat="1" ht="25.15" customHeight="1"/>
    <row r="81" s="252" customFormat="1" ht="25.15" customHeight="1"/>
    <row r="82" s="252" customFormat="1" ht="25.15" customHeight="1"/>
    <row r="83" s="252" customFormat="1" ht="25.15" customHeight="1"/>
    <row r="84" s="252" customFormat="1" ht="25.15" customHeight="1"/>
    <row r="85" s="252" customFormat="1" ht="25.15" customHeight="1"/>
    <row r="86" s="252" customFormat="1" ht="25.15" customHeight="1"/>
    <row r="87" s="252" customFormat="1" ht="25.15" customHeight="1"/>
    <row r="88" s="252" customFormat="1" ht="25.15" customHeight="1"/>
    <row r="89" s="252" customFormat="1" ht="25.15" customHeight="1"/>
    <row r="90" s="252" customFormat="1" ht="25.15" customHeight="1"/>
    <row r="91" s="252" customFormat="1" ht="25.15" customHeight="1"/>
    <row r="92" s="252" customFormat="1" ht="25.15" customHeight="1"/>
    <row r="93" s="252" customFormat="1" ht="25.15" customHeight="1"/>
    <row r="94" s="252" customFormat="1" ht="25.15" customHeight="1"/>
    <row r="95" s="252" customFormat="1" ht="25.15" customHeight="1"/>
    <row r="96" s="252" customFormat="1" ht="25.15" customHeight="1"/>
    <row r="97" s="252" customFormat="1" ht="25.15" customHeight="1"/>
    <row r="98" s="252" customFormat="1" ht="25.15" customHeight="1"/>
    <row r="99" s="252" customFormat="1" ht="25.15" customHeight="1"/>
    <row r="100" s="252" customFormat="1" ht="25.15" customHeight="1"/>
    <row r="101" s="252" customFormat="1" ht="25.15" customHeight="1"/>
    <row r="102" s="252" customFormat="1" ht="25.15" customHeight="1"/>
    <row r="103" s="252" customFormat="1" ht="25.15" customHeight="1"/>
    <row r="104" s="252" customFormat="1" ht="25.15" customHeight="1"/>
    <row r="105" s="252" customFormat="1" ht="25.15" customHeight="1"/>
    <row r="106" s="252" customFormat="1" ht="25.15" customHeight="1"/>
    <row r="107" s="252" customFormat="1" ht="25.15" customHeight="1"/>
    <row r="108" s="252" customFormat="1" ht="25.15" customHeight="1"/>
    <row r="109" s="252" customFormat="1" ht="25.15" customHeight="1"/>
    <row r="110" s="252" customFormat="1" ht="25.15" customHeight="1"/>
    <row r="111" s="252" customFormat="1" ht="25.15" customHeight="1"/>
    <row r="112" s="252" customFormat="1" ht="25.15" customHeight="1"/>
    <row r="113" s="252" customFormat="1" ht="25.15" customHeight="1"/>
    <row r="114" s="252" customFormat="1" ht="25.15" customHeight="1"/>
    <row r="115" s="252" customFormat="1" ht="25.15" customHeight="1"/>
    <row r="116" s="252" customFormat="1" ht="25.15" customHeight="1"/>
    <row r="117" s="252" customFormat="1" ht="25.15" customHeight="1"/>
    <row r="118" s="252" customFormat="1" ht="25.15" customHeight="1"/>
    <row r="119" s="252" customFormat="1" ht="25.15" customHeight="1"/>
    <row r="120" s="252" customFormat="1" ht="25.15" customHeight="1"/>
    <row r="121" s="252" customFormat="1" ht="25.15" customHeight="1"/>
    <row r="122" s="252" customFormat="1" ht="25.15" customHeight="1"/>
    <row r="123" s="252" customFormat="1" ht="25.15" customHeight="1"/>
    <row r="124" s="252" customFormat="1" ht="25.15" customHeight="1"/>
    <row r="125" s="252" customFormat="1" ht="25.15" customHeight="1"/>
    <row r="126" s="252" customFormat="1" ht="25.15" customHeight="1"/>
    <row r="127" s="252" customFormat="1" ht="25.15" customHeight="1"/>
    <row r="128" s="252" customFormat="1" ht="25.15" customHeight="1"/>
    <row r="129" s="252" customFormat="1" ht="25.15" customHeight="1"/>
    <row r="130" s="252" customFormat="1" ht="25.15" customHeight="1"/>
    <row r="131" s="252" customFormat="1" ht="25.15" customHeight="1"/>
    <row r="132" s="252" customFormat="1" ht="25.15" customHeight="1"/>
    <row r="133" s="252" customFormat="1" ht="25.15" customHeight="1"/>
    <row r="134" s="252" customFormat="1" ht="25.15" customHeight="1"/>
    <row r="135" s="252" customFormat="1" ht="25.15" customHeight="1"/>
    <row r="136" s="252" customFormat="1" ht="25.15" customHeight="1"/>
    <row r="137" s="252" customFormat="1" ht="25.15" customHeight="1"/>
    <row r="138" s="252" customFormat="1" ht="25.15" customHeight="1"/>
    <row r="139" s="252" customFormat="1" ht="25.15" customHeight="1"/>
    <row r="140" s="252" customFormat="1" ht="25.15" customHeight="1"/>
    <row r="141" s="252" customFormat="1" ht="25.15" customHeight="1"/>
    <row r="142" s="252" customFormat="1" ht="25.15" customHeight="1"/>
    <row r="143" s="252" customFormat="1" ht="25.15" customHeight="1"/>
    <row r="144" s="252" customFormat="1" ht="25.15" customHeight="1"/>
    <row r="145" s="252" customFormat="1" ht="25.15" customHeight="1"/>
    <row r="146" s="252" customFormat="1" ht="25.15" customHeight="1"/>
    <row r="147" s="252" customFormat="1" ht="25.15" customHeight="1"/>
    <row r="148" s="252" customFormat="1" ht="25.15" customHeight="1"/>
    <row r="149" s="252" customFormat="1" ht="25.15" customHeight="1"/>
    <row r="150" s="252" customFormat="1" ht="25.15" customHeight="1"/>
    <row r="151" s="252" customFormat="1" ht="25.15" customHeight="1"/>
    <row r="152" s="252" customFormat="1" ht="25.15" customHeight="1"/>
    <row r="153" s="252" customFormat="1" ht="25.15" customHeight="1"/>
    <row r="154" s="252" customFormat="1" ht="25.15" customHeight="1"/>
    <row r="155" s="252" customFormat="1" ht="25.15" customHeight="1"/>
    <row r="156" s="252" customFormat="1" ht="25.15" customHeight="1"/>
    <row r="157" s="252" customFormat="1" ht="25.15" customHeight="1"/>
    <row r="158" s="252" customFormat="1" ht="25.15" customHeight="1"/>
    <row r="159" s="252" customFormat="1" ht="25.15" customHeight="1"/>
    <row r="160" s="252" customFormat="1" ht="25.15" customHeight="1"/>
    <row r="161" s="252" customFormat="1" ht="25.15" customHeight="1"/>
    <row r="162" s="252" customFormat="1" ht="25.15" customHeight="1"/>
    <row r="163" s="252" customFormat="1" ht="25.15" customHeight="1"/>
    <row r="164" s="252" customFormat="1" ht="25.15" customHeight="1"/>
    <row r="165" s="252" customFormat="1" ht="25.15" customHeight="1"/>
    <row r="166" s="252" customFormat="1" ht="25.15" customHeight="1"/>
    <row r="167" s="252" customFormat="1" ht="25.15" customHeight="1"/>
    <row r="168" s="252" customFormat="1" ht="25.15" customHeight="1"/>
    <row r="169" s="252" customFormat="1" ht="25.15" customHeight="1"/>
    <row r="170" s="252" customFormat="1" ht="25.15" customHeight="1"/>
    <row r="171" s="252" customFormat="1" ht="25.15" customHeight="1"/>
    <row r="172" s="252" customFormat="1" ht="25.15" customHeight="1"/>
    <row r="173" s="252" customFormat="1" ht="25.15" customHeight="1"/>
    <row r="174" s="252" customFormat="1" ht="25.15" customHeight="1"/>
    <row r="175" s="252" customFormat="1" ht="25.15" customHeight="1"/>
    <row r="176" s="252" customFormat="1" ht="25.15" customHeight="1"/>
    <row r="177" s="252" customFormat="1" ht="25.15" customHeight="1"/>
    <row r="178" s="252" customFormat="1" ht="25.15" customHeight="1"/>
    <row r="179" s="252" customFormat="1" ht="25.15" customHeight="1"/>
    <row r="180" s="252" customFormat="1" ht="25.15" customHeight="1"/>
    <row r="181" s="252" customFormat="1" ht="25.15" customHeight="1"/>
    <row r="182" s="252" customFormat="1" ht="25.15" customHeight="1"/>
    <row r="183" s="252" customFormat="1" ht="25.15" customHeight="1"/>
    <row r="184" s="252" customFormat="1" ht="25.15" customHeight="1"/>
    <row r="185" s="252" customFormat="1" ht="25.15" customHeight="1"/>
    <row r="186" s="252" customFormat="1" ht="25.15" customHeight="1"/>
    <row r="187" s="252" customFormat="1" ht="25.15" customHeight="1"/>
    <row r="188" s="252" customFormat="1" ht="25.15" customHeight="1"/>
    <row r="189" s="252" customFormat="1" ht="25.15" customHeight="1"/>
    <row r="190" s="252" customFormat="1" ht="25.15" customHeight="1"/>
    <row r="191" s="252" customFormat="1" ht="25.15" customHeight="1"/>
    <row r="192" s="252" customFormat="1" ht="25.15" customHeight="1"/>
    <row r="193" s="252" customFormat="1" ht="25.15" customHeight="1"/>
    <row r="194" s="252" customFormat="1" ht="25.15" customHeight="1"/>
    <row r="195" s="252" customFormat="1" ht="25.15" customHeight="1"/>
    <row r="196" s="252" customFormat="1" ht="25.15" customHeight="1"/>
    <row r="197" s="252" customFormat="1" ht="25.15" customHeight="1"/>
    <row r="198" s="252" customFormat="1" ht="25.15" customHeight="1"/>
    <row r="199" s="252" customFormat="1" ht="25.15" customHeight="1"/>
    <row r="200" s="252" customFormat="1" ht="25.15" customHeight="1"/>
    <row r="201" s="252" customFormat="1" ht="25.15" customHeight="1"/>
    <row r="202" s="252" customFormat="1" ht="25.15" customHeight="1"/>
    <row r="203" s="252" customFormat="1" ht="25.15" customHeight="1"/>
    <row r="204" s="252" customFormat="1" ht="25.15" customHeight="1"/>
    <row r="205" s="252" customFormat="1" ht="25.15" customHeight="1"/>
    <row r="206" s="252" customFormat="1" ht="25.15" customHeight="1"/>
    <row r="207" s="252" customFormat="1" ht="25.15" customHeight="1"/>
    <row r="208" s="252" customFormat="1" ht="25.15" customHeight="1"/>
    <row r="209" s="252" customFormat="1" ht="25.15" customHeight="1"/>
    <row r="210" s="252" customFormat="1" ht="25.15" customHeight="1"/>
    <row r="211" s="252" customFormat="1" ht="25.15" customHeight="1"/>
    <row r="212" s="252" customFormat="1" ht="25.15" customHeight="1"/>
    <row r="213" s="252" customFormat="1" ht="25.15" customHeight="1"/>
    <row r="214" s="252" customFormat="1" ht="25.15" customHeight="1"/>
    <row r="215" s="252" customFormat="1" ht="25.15" customHeight="1"/>
    <row r="216" s="252" customFormat="1" ht="25.15" customHeight="1"/>
    <row r="217" s="252" customFormat="1" ht="25.15" customHeight="1"/>
    <row r="218" s="252" customFormat="1" ht="25.15" customHeight="1"/>
    <row r="219" s="252" customFormat="1" ht="25.15" customHeight="1"/>
    <row r="220" s="252" customFormat="1" ht="25.15" customHeight="1"/>
    <row r="221" s="252" customFormat="1" ht="25.15" customHeight="1"/>
    <row r="222" s="252" customFormat="1" ht="25.15" customHeight="1"/>
    <row r="223" s="252" customFormat="1" ht="25.15" customHeight="1"/>
    <row r="224" s="252" customFormat="1" ht="25.15" customHeight="1"/>
    <row r="225" s="252" customFormat="1" ht="25.15" customHeight="1"/>
    <row r="226" s="252" customFormat="1" ht="25.15" customHeight="1"/>
    <row r="227" s="252" customFormat="1" ht="25.15" customHeight="1"/>
    <row r="228" s="252" customFormat="1" ht="25.15" customHeight="1"/>
    <row r="229" s="252" customFormat="1" ht="25.15" customHeight="1"/>
    <row r="230" s="252" customFormat="1" ht="25.15" customHeight="1"/>
    <row r="231" s="252" customFormat="1" ht="25.15" customHeight="1"/>
    <row r="232" s="252" customFormat="1" ht="25.15" customHeight="1"/>
    <row r="233" s="252" customFormat="1" ht="25.15" customHeight="1"/>
    <row r="234" s="252" customFormat="1" ht="25.15" customHeight="1"/>
    <row r="235" s="252" customFormat="1" ht="25.15" customHeight="1"/>
    <row r="236" s="252" customFormat="1" ht="25.15" customHeight="1"/>
    <row r="237" s="252" customFormat="1" ht="25.15" customHeight="1"/>
    <row r="238" s="252" customFormat="1" ht="25.15" customHeight="1"/>
    <row r="239" s="252" customFormat="1" ht="25.15" customHeight="1"/>
    <row r="240" s="252" customFormat="1" ht="25.15" customHeight="1"/>
    <row r="241" s="252" customFormat="1" ht="25.15" customHeight="1"/>
    <row r="242" s="252" customFormat="1" ht="25.15" customHeight="1"/>
    <row r="243" s="252" customFormat="1" ht="25.15" customHeight="1"/>
    <row r="244" s="252" customFormat="1" ht="25.15" customHeight="1"/>
    <row r="245" s="252" customFormat="1" ht="25.15" customHeight="1"/>
    <row r="246" s="252" customFormat="1" ht="25.15" customHeight="1"/>
    <row r="247" s="252" customFormat="1" ht="25.15" customHeight="1"/>
    <row r="248" s="252" customFormat="1" ht="25.15" customHeight="1"/>
    <row r="249" s="252" customFormat="1" ht="25.15" customHeight="1"/>
    <row r="250" s="252" customFormat="1" ht="25.15" customHeight="1"/>
    <row r="251" s="252" customFormat="1" ht="25.15" customHeight="1"/>
    <row r="252" s="252" customFormat="1" ht="25.15" customHeight="1"/>
    <row r="253" s="252" customFormat="1" ht="25.15" customHeight="1"/>
    <row r="254" s="252" customFormat="1" ht="25.15" customHeight="1"/>
    <row r="255" s="252" customFormat="1" ht="25.15" customHeight="1"/>
    <row r="256" s="252" customFormat="1" ht="25.15" customHeight="1"/>
    <row r="257" s="252" customFormat="1" ht="25.15" customHeight="1"/>
    <row r="258" s="252" customFormat="1" ht="25.15" customHeight="1"/>
    <row r="259" s="252" customFormat="1" ht="25.15" customHeight="1"/>
    <row r="260" s="252" customFormat="1" ht="25.15" customHeight="1"/>
    <row r="261" s="252" customFormat="1" ht="25.15" customHeight="1"/>
    <row r="262" s="252" customFormat="1" ht="25.15" customHeight="1"/>
    <row r="263" s="252" customFormat="1" ht="25.15" customHeight="1"/>
    <row r="264" s="252" customFormat="1" ht="25.15" customHeight="1"/>
    <row r="265" s="252" customFormat="1" ht="25.15" customHeight="1"/>
    <row r="266" s="252" customFormat="1" ht="25.15" customHeight="1"/>
    <row r="267" s="252" customFormat="1" ht="25.15" customHeight="1"/>
    <row r="268" s="252" customFormat="1" ht="25.15" customHeight="1"/>
    <row r="269" s="252" customFormat="1" ht="25.15" customHeight="1"/>
    <row r="270" s="252" customFormat="1" ht="25.15" customHeight="1"/>
    <row r="271" s="252" customFormat="1" ht="25.15" customHeight="1"/>
    <row r="272" s="252" customFormat="1" ht="25.15" customHeight="1"/>
    <row r="273" s="252" customFormat="1" ht="25.15" customHeight="1"/>
    <row r="274" s="252" customFormat="1" ht="25.15" customHeight="1"/>
    <row r="275" s="252" customFormat="1" ht="25.15" customHeight="1"/>
    <row r="276" s="252" customFormat="1" ht="25.15" customHeight="1"/>
    <row r="277" s="252" customFormat="1" ht="25.15" customHeight="1"/>
    <row r="278" s="252" customFormat="1" ht="25.15" customHeight="1"/>
    <row r="279" s="252" customFormat="1" ht="25.15" customHeight="1"/>
    <row r="280" s="252" customFormat="1" ht="25.15" customHeight="1"/>
    <row r="281" s="252" customFormat="1" ht="25.15" customHeight="1"/>
    <row r="282" s="252" customFormat="1" ht="25.15" customHeight="1"/>
    <row r="283" s="252" customFormat="1" ht="25.15" customHeight="1"/>
    <row r="284" s="252" customFormat="1" ht="25.15" customHeight="1"/>
    <row r="285" s="252" customFormat="1" ht="25.15" customHeight="1"/>
    <row r="286" s="252" customFormat="1" ht="25.15" customHeight="1"/>
    <row r="287" s="252" customFormat="1" ht="25.15" customHeight="1"/>
    <row r="288" s="252" customFormat="1" ht="25.15" customHeight="1"/>
    <row r="289" s="252" customFormat="1" ht="25.15" customHeight="1"/>
    <row r="290" s="252" customFormat="1" ht="25.15" customHeight="1"/>
    <row r="291" s="252" customFormat="1" ht="25.15" customHeight="1"/>
    <row r="292" s="252" customFormat="1" ht="25.15" customHeight="1"/>
    <row r="293" s="252" customFormat="1" ht="25.15" customHeight="1"/>
    <row r="294" s="252" customFormat="1" ht="25.15" customHeight="1"/>
    <row r="295" s="252" customFormat="1" ht="25.15" customHeight="1"/>
    <row r="296" s="252" customFormat="1" ht="25.15" customHeight="1"/>
    <row r="297" s="252" customFormat="1" ht="25.15" customHeight="1"/>
    <row r="298" s="252" customFormat="1" ht="25.15" customHeight="1"/>
    <row r="299" s="252" customFormat="1" ht="25.15" customHeight="1"/>
    <row r="300" s="252" customFormat="1" ht="25.15" customHeight="1"/>
    <row r="301" s="252" customFormat="1" ht="25.15" customHeight="1"/>
    <row r="302" s="252" customFormat="1" ht="25.15" customHeight="1"/>
    <row r="303" s="252" customFormat="1" ht="25.15" customHeight="1"/>
    <row r="304" s="252" customFormat="1" ht="25.15" customHeight="1"/>
    <row r="305" s="252" customFormat="1" ht="25.15" customHeight="1"/>
    <row r="306" s="252" customFormat="1" ht="25.15" customHeight="1"/>
    <row r="307" s="252" customFormat="1" ht="25.15" customHeight="1"/>
    <row r="308" s="252" customFormat="1" ht="25.15" customHeight="1"/>
    <row r="309" s="252" customFormat="1" ht="25.15" customHeight="1"/>
    <row r="310" s="252" customFormat="1" ht="25.15" customHeight="1"/>
    <row r="311" s="252" customFormat="1" ht="25.15" customHeight="1"/>
    <row r="312" s="252" customFormat="1" ht="25.15" customHeight="1"/>
    <row r="313" s="252" customFormat="1" ht="25.15" customHeight="1"/>
    <row r="314" s="252" customFormat="1" ht="25.15" customHeight="1"/>
    <row r="315" s="252" customFormat="1" ht="25.15" customHeight="1"/>
    <row r="316" s="252" customFormat="1" ht="25.15" customHeight="1"/>
    <row r="317" s="252" customFormat="1" ht="25.15" customHeight="1"/>
    <row r="318" s="252" customFormat="1" ht="25.15" customHeight="1"/>
    <row r="319" s="252" customFormat="1" ht="25.15" customHeight="1"/>
    <row r="320" s="252" customFormat="1" ht="25.15" customHeight="1"/>
    <row r="321" s="252" customFormat="1" ht="25.15" customHeight="1"/>
    <row r="322" s="252" customFormat="1" ht="25.15" customHeight="1"/>
    <row r="323" s="252" customFormat="1" ht="25.15" customHeight="1"/>
    <row r="324" s="252" customFormat="1" ht="25.15" customHeight="1"/>
    <row r="325" s="252" customFormat="1" ht="25.15" customHeight="1"/>
    <row r="326" s="252" customFormat="1" ht="25.15" customHeight="1"/>
    <row r="327" s="252" customFormat="1" ht="25.15" customHeight="1"/>
    <row r="328" s="252" customFormat="1" ht="25.15" customHeight="1"/>
    <row r="329" s="252" customFormat="1" ht="25.15" customHeight="1"/>
    <row r="330" s="252" customFormat="1" ht="25.15" customHeight="1"/>
    <row r="331" s="252" customFormat="1" ht="25.15" customHeight="1"/>
    <row r="332" s="252" customFormat="1" ht="25.15" customHeight="1"/>
    <row r="333" s="252" customFormat="1" ht="25.15" customHeight="1"/>
    <row r="334" s="252" customFormat="1" ht="25.15" customHeight="1"/>
    <row r="335" s="252" customFormat="1" ht="25.15" customHeight="1"/>
    <row r="336" s="252" customFormat="1" ht="25.15" customHeight="1"/>
    <row r="337" s="252" customFormat="1" ht="25.15" customHeight="1"/>
    <row r="338" s="252" customFormat="1" ht="25.15" customHeight="1"/>
    <row r="339" s="252" customFormat="1" ht="25.15" customHeight="1"/>
    <row r="340" s="252" customFormat="1" ht="25.15" customHeight="1"/>
    <row r="341" s="252" customFormat="1" ht="25.15" customHeight="1"/>
    <row r="342" s="252" customFormat="1" ht="25.15" customHeight="1"/>
    <row r="343" s="252" customFormat="1" ht="25.15" customHeight="1"/>
    <row r="344" s="252" customFormat="1" ht="25.15" customHeight="1"/>
    <row r="345" s="252" customFormat="1" ht="25.15" customHeight="1"/>
    <row r="346" s="252" customFormat="1" ht="25.15" customHeight="1"/>
    <row r="347" s="252" customFormat="1" ht="25.15" customHeight="1"/>
    <row r="348" s="252" customFormat="1" ht="25.15" customHeight="1"/>
    <row r="349" s="252" customFormat="1" ht="25.15" customHeight="1"/>
    <row r="350" s="252" customFormat="1" ht="25.15" customHeight="1"/>
    <row r="351" s="252" customFormat="1" ht="25.15" customHeight="1"/>
    <row r="352" s="252" customFormat="1" ht="25.15" customHeight="1"/>
    <row r="353" s="252" customFormat="1" ht="25.15" customHeight="1"/>
    <row r="354" s="252" customFormat="1" ht="25.15" customHeight="1"/>
    <row r="355" s="252" customFormat="1" ht="25.15" customHeight="1"/>
    <row r="356" s="252" customFormat="1" ht="25.15" customHeight="1"/>
    <row r="357" s="252" customFormat="1" ht="25.15" customHeight="1"/>
    <row r="358" s="252" customFormat="1" ht="25.15" customHeight="1"/>
    <row r="359" s="252" customFormat="1" ht="25.15" customHeight="1"/>
    <row r="360" s="252" customFormat="1" ht="25.15" customHeight="1"/>
    <row r="361" s="252" customFormat="1" ht="25.15" customHeight="1"/>
    <row r="362" s="252" customFormat="1" ht="25.15" customHeight="1"/>
    <row r="363" s="252" customFormat="1" ht="25.15" customHeight="1"/>
    <row r="364" s="252" customFormat="1" ht="25.15" customHeight="1"/>
    <row r="365" s="252" customFormat="1" ht="25.15" customHeight="1"/>
    <row r="366" s="252" customFormat="1" ht="25.15" customHeight="1"/>
    <row r="367" s="252" customFormat="1" ht="25.15" customHeight="1"/>
    <row r="368" s="252" customFormat="1" ht="25.15" customHeight="1"/>
    <row r="369" s="252" customFormat="1" ht="25.15" customHeight="1"/>
    <row r="370" s="252" customFormat="1" ht="25.15" customHeight="1"/>
    <row r="371" s="252" customFormat="1" ht="25.15" customHeight="1"/>
    <row r="372" s="252" customFormat="1" ht="25.15" customHeight="1"/>
    <row r="373" s="252" customFormat="1" ht="25.15" customHeight="1"/>
    <row r="374" s="252" customFormat="1" ht="25.15" customHeight="1"/>
    <row r="375" s="252" customFormat="1" ht="25.15" customHeight="1"/>
    <row r="376" s="252" customFormat="1" ht="25.15" customHeight="1"/>
    <row r="377" s="252" customFormat="1" ht="25.15" customHeight="1"/>
    <row r="378" s="252" customFormat="1" ht="25.15" customHeight="1"/>
    <row r="379" s="252" customFormat="1" ht="25.15" customHeight="1"/>
    <row r="380" s="252" customFormat="1" ht="25.15" customHeight="1"/>
    <row r="381" s="252" customFormat="1" ht="25.15" customHeight="1"/>
    <row r="382" s="252" customFormat="1" ht="25.15" customHeight="1"/>
    <row r="383" s="252" customFormat="1" ht="25.15" customHeight="1"/>
    <row r="384" s="252" customFormat="1" ht="25.15" customHeight="1"/>
    <row r="385" s="252" customFormat="1" ht="25.15" customHeight="1"/>
    <row r="386" s="252" customFormat="1" ht="25.15" customHeight="1"/>
    <row r="387" s="252" customFormat="1" ht="25.15" customHeight="1"/>
    <row r="388" s="252" customFormat="1" ht="25.15" customHeight="1"/>
    <row r="389" s="252" customFormat="1" ht="25.15" customHeight="1"/>
    <row r="390" s="252" customFormat="1" ht="25.15" customHeight="1"/>
    <row r="391" s="252" customFormat="1" ht="25.15" customHeight="1"/>
    <row r="392" s="252" customFormat="1" ht="25.15" customHeight="1"/>
    <row r="393" s="252" customFormat="1" ht="25.15" customHeight="1"/>
    <row r="394" s="252" customFormat="1" ht="25.15" customHeight="1"/>
    <row r="395" s="252" customFormat="1" ht="25.15" customHeight="1"/>
    <row r="396" s="252" customFormat="1" ht="25.15" customHeight="1"/>
    <row r="397" s="252" customFormat="1" ht="25.15" customHeight="1"/>
    <row r="398" s="252" customFormat="1" ht="25.15" customHeight="1"/>
    <row r="399" s="252" customFormat="1" ht="25.15" customHeight="1"/>
    <row r="400" s="252" customFormat="1" ht="25.15" customHeight="1"/>
    <row r="401" s="252" customFormat="1" ht="25.15" customHeight="1"/>
    <row r="402" s="252" customFormat="1" ht="25.15" customHeight="1"/>
    <row r="403" s="252" customFormat="1" ht="25.15" customHeight="1"/>
    <row r="404" s="252" customFormat="1" ht="25.15" customHeight="1"/>
    <row r="405" s="252" customFormat="1" ht="25.15" customHeight="1"/>
    <row r="406" s="252" customFormat="1" ht="25.15" customHeight="1"/>
    <row r="407" s="252" customFormat="1" ht="25.15" customHeight="1"/>
    <row r="408" s="252" customFormat="1" ht="25.15" customHeight="1"/>
    <row r="409" s="252" customFormat="1" ht="25.15" customHeight="1"/>
    <row r="410" s="252" customFormat="1" ht="25.15" customHeight="1"/>
    <row r="411" s="252" customFormat="1" ht="25.15" customHeight="1"/>
    <row r="412" s="252" customFormat="1" ht="25.15" customHeight="1"/>
    <row r="413" s="252" customFormat="1" ht="25.15" customHeight="1"/>
    <row r="414" s="252" customFormat="1" ht="25.15" customHeight="1"/>
    <row r="415" s="252" customFormat="1" ht="25.15" customHeight="1"/>
    <row r="416" s="252" customFormat="1" ht="25.15" customHeight="1"/>
    <row r="417" s="252" customFormat="1" ht="25.15" customHeight="1"/>
    <row r="418" s="252" customFormat="1" ht="25.15" customHeight="1"/>
    <row r="419" s="252" customFormat="1" ht="25.15" customHeight="1"/>
    <row r="420" s="252" customFormat="1" ht="25.15" customHeight="1"/>
    <row r="421" s="252" customFormat="1" ht="25.15" customHeight="1"/>
    <row r="422" s="252" customFormat="1" ht="25.15" customHeight="1"/>
    <row r="423" s="252" customFormat="1" ht="25.15" customHeight="1"/>
    <row r="424" s="252" customFormat="1" ht="25.15" customHeight="1"/>
    <row r="425" s="252" customFormat="1" ht="25.15" customHeight="1"/>
    <row r="426" s="252" customFormat="1" ht="25.15" customHeight="1"/>
    <row r="427" s="252" customFormat="1" ht="25.15" customHeight="1"/>
    <row r="428" s="252" customFormat="1" ht="25.15" customHeight="1"/>
    <row r="429" s="252" customFormat="1" ht="25.15" customHeight="1"/>
    <row r="430" s="252" customFormat="1" ht="25.15" customHeight="1"/>
    <row r="431" s="252" customFormat="1" ht="25.15" customHeight="1"/>
    <row r="432" s="252" customFormat="1" ht="25.15" customHeight="1"/>
    <row r="433" s="252" customFormat="1" ht="25.15" customHeight="1"/>
    <row r="434" s="252" customFormat="1" ht="25.15" customHeight="1"/>
    <row r="435" s="252" customFormat="1" ht="25.15" customHeight="1"/>
    <row r="436" s="252" customFormat="1" ht="25.15" customHeight="1"/>
    <row r="437" s="252" customFormat="1" ht="25.15" customHeight="1"/>
    <row r="438" s="252" customFormat="1" ht="25.15" customHeight="1"/>
    <row r="439" s="252" customFormat="1" ht="25.15" customHeight="1"/>
    <row r="440" s="252" customFormat="1" ht="25.15" customHeight="1"/>
    <row r="441" s="252" customFormat="1" ht="25.15" customHeight="1"/>
    <row r="442" s="252" customFormat="1" ht="25.15" customHeight="1"/>
    <row r="443" s="252" customFormat="1" ht="25.15" customHeight="1"/>
    <row r="444" s="252" customFormat="1" ht="25.15" customHeight="1"/>
    <row r="445" s="252" customFormat="1" ht="25.15" customHeight="1"/>
    <row r="446" s="252" customFormat="1" ht="25.15" customHeight="1"/>
    <row r="447" s="252" customFormat="1" ht="25.15" customHeight="1"/>
    <row r="448" s="252" customFormat="1" ht="25.15" customHeight="1"/>
    <row r="449" s="252" customFormat="1" ht="25.15" customHeight="1"/>
    <row r="450" s="252" customFormat="1" ht="25.15" customHeight="1"/>
    <row r="451" s="252" customFormat="1" ht="25.15" customHeight="1"/>
    <row r="452" s="252" customFormat="1" ht="25.15" customHeight="1"/>
    <row r="453" s="252" customFormat="1" ht="25.15" customHeight="1"/>
    <row r="454" s="252" customFormat="1" ht="25.15" customHeight="1"/>
    <row r="455" s="252" customFormat="1" ht="25.15" customHeight="1"/>
    <row r="456" s="252" customFormat="1" ht="25.15" customHeight="1"/>
    <row r="457" s="252" customFormat="1" ht="25.15" customHeight="1"/>
    <row r="458" s="252" customFormat="1" ht="25.15" customHeight="1"/>
    <row r="459" s="252" customFormat="1" ht="25.15" customHeight="1"/>
    <row r="460" s="252" customFormat="1" ht="25.15" customHeight="1"/>
    <row r="461" s="252" customFormat="1" ht="25.15" customHeight="1"/>
    <row r="462" s="252" customFormat="1" ht="25.15" customHeight="1"/>
    <row r="463" s="252" customFormat="1" ht="25.15" customHeight="1"/>
    <row r="464" s="252" customFormat="1" ht="25.15" customHeight="1"/>
    <row r="465" s="252" customFormat="1" ht="25.15" customHeight="1"/>
    <row r="466" s="252" customFormat="1" ht="25.15" customHeight="1"/>
    <row r="467" s="252" customFormat="1" ht="25.15" customHeight="1"/>
    <row r="468" s="252" customFormat="1" ht="25.15" customHeight="1"/>
    <row r="469" s="252" customFormat="1" ht="25.15" customHeight="1"/>
    <row r="470" s="252" customFormat="1" ht="25.15" customHeight="1"/>
    <row r="471" s="252" customFormat="1" ht="25.15" customHeight="1"/>
    <row r="472" s="252" customFormat="1" ht="25.15" customHeight="1"/>
    <row r="473" s="252" customFormat="1" ht="25.15" customHeight="1"/>
    <row r="474" s="252" customFormat="1" ht="25.15" customHeight="1"/>
    <row r="475" s="252" customFormat="1" ht="25.15" customHeight="1"/>
    <row r="476" s="252" customFormat="1" ht="25.15" customHeight="1"/>
    <row r="477" s="252" customFormat="1" ht="25.15" customHeight="1"/>
    <row r="478" s="252" customFormat="1" ht="25.15" customHeight="1"/>
    <row r="479" s="252" customFormat="1" ht="25.15" customHeight="1"/>
    <row r="480" s="252" customFormat="1" ht="25.15" customHeight="1"/>
    <row r="481" s="252" customFormat="1" ht="25.15" customHeight="1"/>
    <row r="482" s="252" customFormat="1" ht="25.15" customHeight="1"/>
    <row r="483" s="252" customFormat="1" ht="25.15" customHeight="1"/>
    <row r="484" s="252" customFormat="1" ht="25.15" customHeight="1"/>
    <row r="485" s="252" customFormat="1" ht="25.15" customHeight="1"/>
    <row r="486" s="252" customFormat="1" ht="25.15" customHeight="1"/>
    <row r="487" s="252" customFormat="1" ht="25.15" customHeight="1"/>
    <row r="488" s="252" customFormat="1" ht="25.15" customHeight="1"/>
    <row r="489" s="252" customFormat="1" ht="25.15" customHeight="1"/>
    <row r="490" s="252" customFormat="1" ht="25.15" customHeight="1"/>
    <row r="491" s="252" customFormat="1" ht="25.15" customHeight="1"/>
    <row r="492" s="252" customFormat="1" ht="25.15" customHeight="1"/>
    <row r="493" s="252" customFormat="1" ht="25.15" customHeight="1"/>
    <row r="494" s="252" customFormat="1" ht="25.15" customHeight="1"/>
    <row r="495" s="252" customFormat="1" ht="25.15" customHeight="1"/>
    <row r="496" s="252" customFormat="1" ht="25.15" customHeight="1"/>
    <row r="497" s="252" customFormat="1" ht="25.15" customHeight="1"/>
    <row r="498" s="252" customFormat="1" ht="25.15" customHeight="1"/>
    <row r="499" s="252" customFormat="1" ht="25.15" customHeight="1"/>
    <row r="500" s="252" customFormat="1" ht="25.15" customHeight="1"/>
    <row r="501" s="252" customFormat="1" ht="25.15" customHeight="1"/>
    <row r="502" s="252" customFormat="1" ht="25.15" customHeight="1"/>
    <row r="503" s="252" customFormat="1" ht="25.15" customHeight="1"/>
    <row r="504" s="252" customFormat="1" ht="25.15" customHeight="1"/>
    <row r="505" s="252" customFormat="1" ht="25.15" customHeight="1"/>
    <row r="506" s="252" customFormat="1" ht="25.15" customHeight="1"/>
    <row r="507" s="252" customFormat="1" ht="25.15" customHeight="1"/>
    <row r="508" s="252" customFormat="1" ht="25.15" customHeight="1"/>
    <row r="509" s="252" customFormat="1" ht="25.15" customHeight="1"/>
    <row r="510" s="252" customFormat="1" ht="25.15" customHeight="1"/>
    <row r="511" s="252" customFormat="1" ht="25.15" customHeight="1"/>
    <row r="512" s="252" customFormat="1" ht="25.15" customHeight="1"/>
    <row r="513" s="252" customFormat="1" ht="25.15" customHeight="1"/>
    <row r="514" s="252" customFormat="1" ht="25.15" customHeight="1"/>
    <row r="515" s="252" customFormat="1" ht="25.15" customHeight="1"/>
    <row r="516" s="252" customFormat="1" ht="25.15" customHeight="1"/>
    <row r="517" s="252" customFormat="1" ht="25.15" customHeight="1"/>
    <row r="518" s="252" customFormat="1" ht="25.15" customHeight="1"/>
    <row r="519" s="252" customFormat="1" ht="25.15" customHeight="1"/>
    <row r="520" s="252" customFormat="1" ht="25.15" customHeight="1"/>
    <row r="521" s="252" customFormat="1" ht="25.15" customHeight="1"/>
    <row r="522" s="252" customFormat="1" ht="25.15" customHeight="1"/>
    <row r="523" s="252" customFormat="1" ht="25.15" customHeight="1"/>
    <row r="524" s="252" customFormat="1" ht="25.15" customHeight="1"/>
    <row r="525" s="252" customFormat="1" ht="25.15" customHeight="1"/>
    <row r="526" s="252" customFormat="1" ht="25.15" customHeight="1"/>
    <row r="527" s="252" customFormat="1" ht="25.15" customHeight="1"/>
    <row r="528" s="252" customFormat="1" ht="25.15" customHeight="1"/>
    <row r="529" s="252" customFormat="1" ht="25.15" customHeight="1"/>
    <row r="530" s="252" customFormat="1" ht="25.15" customHeight="1"/>
    <row r="531" s="252" customFormat="1" ht="25.15" customHeight="1"/>
    <row r="532" s="252" customFormat="1" ht="25.15" customHeight="1"/>
    <row r="533" s="252" customFormat="1" ht="25.15" customHeight="1"/>
    <row r="534" s="252" customFormat="1" ht="25.15" customHeight="1"/>
    <row r="535" s="252" customFormat="1" ht="25.15" customHeight="1"/>
    <row r="536" s="252" customFormat="1" ht="25.15" customHeight="1"/>
    <row r="537" s="252" customFormat="1" ht="25.15" customHeight="1"/>
    <row r="538" s="252" customFormat="1" ht="25.15" customHeight="1"/>
    <row r="539" s="252" customFormat="1" ht="25.15" customHeight="1"/>
    <row r="540" s="252" customFormat="1" ht="25.15" customHeight="1"/>
    <row r="541" s="252" customFormat="1" ht="25.15" customHeight="1"/>
    <row r="542" s="252" customFormat="1" ht="25.15" customHeight="1"/>
    <row r="543" s="252" customFormat="1" ht="25.15" customHeight="1"/>
    <row r="544" s="252" customFormat="1" ht="25.15" customHeight="1"/>
    <row r="545" s="252" customFormat="1" ht="25.15" customHeight="1"/>
    <row r="546" s="252" customFormat="1" ht="25.15" customHeight="1"/>
    <row r="547" s="252" customFormat="1" ht="25.15" customHeight="1"/>
    <row r="548" s="252" customFormat="1" ht="25.15" customHeight="1"/>
    <row r="549" s="252" customFormat="1" ht="25.15" customHeight="1"/>
    <row r="550" s="252" customFormat="1" ht="25.15" customHeight="1"/>
    <row r="551" s="252" customFormat="1" ht="25.15" customHeight="1"/>
    <row r="552" s="252" customFormat="1" ht="25.15" customHeight="1"/>
    <row r="553" s="252" customFormat="1" ht="25.15" customHeight="1"/>
    <row r="554" s="252" customFormat="1" ht="25.15" customHeight="1"/>
    <row r="555" s="252" customFormat="1" ht="25.15" customHeight="1"/>
    <row r="556" s="252" customFormat="1" ht="25.15" customHeight="1"/>
    <row r="557" s="252" customFormat="1" ht="25.15" customHeight="1"/>
    <row r="558" s="252" customFormat="1" ht="25.15" customHeight="1"/>
    <row r="559" s="252" customFormat="1" ht="25.15" customHeight="1"/>
    <row r="560" s="252" customFormat="1" ht="25.15" customHeight="1"/>
    <row r="561" s="252" customFormat="1" ht="25.15" customHeight="1"/>
    <row r="562" s="252" customFormat="1" ht="25.15" customHeight="1"/>
    <row r="563" s="252" customFormat="1" ht="25.15" customHeight="1"/>
    <row r="564" s="252" customFormat="1" ht="25.15" customHeight="1"/>
    <row r="565" s="252" customFormat="1" ht="25.15" customHeight="1"/>
    <row r="566" s="252" customFormat="1" ht="25.15" customHeight="1"/>
    <row r="567" s="252" customFormat="1" ht="25.15" customHeight="1"/>
    <row r="568" s="252" customFormat="1" ht="25.15" customHeight="1"/>
    <row r="569" s="252" customFormat="1" ht="25.15" customHeight="1"/>
    <row r="570" s="252" customFormat="1" ht="25.15" customHeight="1"/>
    <row r="571" s="252" customFormat="1" ht="25.15" customHeight="1"/>
    <row r="572" s="252" customFormat="1" ht="25.15" customHeight="1"/>
    <row r="573" s="252" customFormat="1" ht="25.15" customHeight="1"/>
    <row r="574" s="252" customFormat="1" ht="25.15" customHeight="1"/>
    <row r="575" s="252" customFormat="1" ht="25.15" customHeight="1"/>
    <row r="576" s="252" customFormat="1" ht="25.15" customHeight="1"/>
    <row r="577" s="252" customFormat="1" ht="25.15" customHeight="1"/>
    <row r="578" s="252" customFormat="1" ht="25.15" customHeight="1"/>
    <row r="579" s="252" customFormat="1" ht="25.15" customHeight="1"/>
    <row r="580" s="252" customFormat="1" ht="25.15" customHeight="1"/>
    <row r="581" s="252" customFormat="1" ht="25.15" customHeight="1"/>
    <row r="582" s="252" customFormat="1" ht="25.15" customHeight="1"/>
    <row r="583" s="252" customFormat="1" ht="25.15" customHeight="1"/>
    <row r="584" s="252" customFormat="1" ht="25.15" customHeight="1"/>
    <row r="585" s="252" customFormat="1" ht="25.15" customHeight="1"/>
    <row r="586" s="252" customFormat="1" ht="25.15" customHeight="1"/>
    <row r="587" s="252" customFormat="1" ht="25.15" customHeight="1"/>
    <row r="588" s="252" customFormat="1" ht="25.15" customHeight="1"/>
    <row r="589" s="252" customFormat="1" ht="25.15" customHeight="1"/>
    <row r="590" s="252" customFormat="1" ht="25.15" customHeight="1"/>
    <row r="591" s="252" customFormat="1" ht="25.15" customHeight="1"/>
    <row r="592" s="252" customFormat="1" ht="25.15" customHeight="1"/>
    <row r="593" s="252" customFormat="1" ht="25.15" customHeight="1"/>
    <row r="594" s="252" customFormat="1" ht="25.15" customHeight="1"/>
    <row r="595" s="252" customFormat="1" ht="25.15" customHeight="1"/>
    <row r="596" s="252" customFormat="1" ht="25.15" customHeight="1"/>
    <row r="597" s="252" customFormat="1" ht="25.15" customHeight="1"/>
    <row r="598" s="252" customFormat="1" ht="25.15" customHeight="1"/>
    <row r="599" s="252" customFormat="1" ht="25.15" customHeight="1"/>
    <row r="600" s="252" customFormat="1" ht="25.15" customHeight="1"/>
    <row r="601" s="252" customFormat="1" ht="25.15" customHeight="1"/>
    <row r="602" s="252" customFormat="1" ht="25.15" customHeight="1"/>
    <row r="603" s="252" customFormat="1" ht="25.15" customHeight="1"/>
    <row r="604" s="252" customFormat="1" ht="25.15" customHeight="1"/>
    <row r="605" s="252" customFormat="1" ht="25.15" customHeight="1"/>
    <row r="606" s="252" customFormat="1" ht="25.15" customHeight="1"/>
    <row r="607" s="252" customFormat="1" ht="25.15" customHeight="1"/>
    <row r="608" s="252" customFormat="1" ht="25.15" customHeight="1"/>
    <row r="609" s="252" customFormat="1" ht="25.15" customHeight="1"/>
    <row r="610" s="252" customFormat="1" ht="25.15" customHeight="1"/>
    <row r="611" s="252" customFormat="1" ht="25.15" customHeight="1"/>
    <row r="612" s="252" customFormat="1" ht="25.15" customHeight="1"/>
    <row r="613" s="252" customFormat="1" ht="25.15" customHeight="1"/>
    <row r="614" s="252" customFormat="1" ht="25.15" customHeight="1"/>
    <row r="615" s="252" customFormat="1" ht="25.15" customHeight="1"/>
    <row r="616" s="252" customFormat="1" ht="25.15" customHeight="1"/>
    <row r="617" s="252" customFormat="1" ht="25.15" customHeight="1"/>
    <row r="618" s="252" customFormat="1" ht="25.15" customHeight="1"/>
    <row r="619" s="252" customFormat="1" ht="25.15" customHeight="1"/>
    <row r="620" s="252" customFormat="1" ht="25.15" customHeight="1"/>
    <row r="621" s="252" customFormat="1" ht="25.15" customHeight="1"/>
    <row r="622" s="252" customFormat="1" ht="25.15" customHeight="1"/>
    <row r="623" s="252" customFormat="1" ht="25.15" customHeight="1"/>
    <row r="624" s="252" customFormat="1" ht="25.15" customHeight="1"/>
    <row r="625" s="252" customFormat="1" ht="25.15" customHeight="1"/>
    <row r="626" s="252" customFormat="1" ht="25.15" customHeight="1"/>
    <row r="627" s="252" customFormat="1" ht="25.15" customHeight="1"/>
    <row r="628" s="252" customFormat="1" ht="25.15" customHeight="1"/>
    <row r="629" s="252" customFormat="1" ht="25.15" customHeight="1"/>
    <row r="630" s="252" customFormat="1" ht="25.15" customHeight="1"/>
    <row r="631" s="252" customFormat="1" ht="25.15" customHeight="1"/>
    <row r="632" s="252" customFormat="1" ht="25.15" customHeight="1"/>
    <row r="633" s="252" customFormat="1" ht="25.15" customHeight="1"/>
    <row r="634" s="252" customFormat="1" ht="25.15" customHeight="1"/>
    <row r="635" s="252" customFormat="1" ht="25.15" customHeight="1"/>
    <row r="636" s="252" customFormat="1" ht="25.15" customHeight="1"/>
    <row r="637" s="252" customFormat="1" ht="25.15" customHeight="1"/>
    <row r="638" s="252" customFormat="1" ht="25.15" customHeight="1"/>
    <row r="639" s="252" customFormat="1" ht="25.15" customHeight="1"/>
    <row r="640" s="252" customFormat="1" ht="25.15" customHeight="1"/>
    <row r="641" s="252" customFormat="1" ht="25.15" customHeight="1"/>
    <row r="642" s="252" customFormat="1" ht="25.15" customHeight="1"/>
    <row r="643" s="252" customFormat="1" ht="25.15" customHeight="1"/>
    <row r="644" s="252" customFormat="1" ht="25.15" customHeight="1"/>
    <row r="645" s="252" customFormat="1" ht="25.15" customHeight="1"/>
    <row r="646" s="252" customFormat="1" ht="25.15" customHeight="1"/>
    <row r="647" s="252" customFormat="1" ht="25.15" customHeight="1"/>
    <row r="648" s="252" customFormat="1" ht="25.15" customHeight="1"/>
    <row r="649" s="252" customFormat="1" ht="25.15" customHeight="1"/>
    <row r="650" s="252" customFormat="1" ht="25.15" customHeight="1"/>
    <row r="651" s="252" customFormat="1" ht="25.15" customHeight="1"/>
    <row r="652" s="252" customFormat="1" ht="25.15" customHeight="1"/>
    <row r="653" s="252" customFormat="1" ht="25.15" customHeight="1"/>
    <row r="654" s="252" customFormat="1" ht="25.15" customHeight="1"/>
    <row r="655" s="252" customFormat="1" ht="25.15" customHeight="1"/>
    <row r="656" s="252" customFormat="1" ht="25.15" customHeight="1"/>
    <row r="657" s="252" customFormat="1" ht="25.15" customHeight="1"/>
    <row r="658" s="252" customFormat="1" ht="25.15" customHeight="1"/>
    <row r="659" s="252" customFormat="1" ht="25.15" customHeight="1"/>
    <row r="660" s="252" customFormat="1" ht="25.15" customHeight="1"/>
    <row r="661" s="252" customFormat="1" ht="25.15" customHeight="1"/>
    <row r="662" s="252" customFormat="1" ht="25.15" customHeight="1"/>
    <row r="663" s="252" customFormat="1" ht="25.15" customHeight="1"/>
    <row r="664" s="252" customFormat="1" ht="25.15" customHeight="1"/>
    <row r="665" s="252" customFormat="1" ht="25.15" customHeight="1"/>
    <row r="666" s="252" customFormat="1" ht="25.15" customHeight="1"/>
    <row r="667" s="252" customFormat="1" ht="25.15" customHeight="1"/>
    <row r="668" s="252" customFormat="1" ht="25.15" customHeight="1"/>
    <row r="669" s="252" customFormat="1" ht="25.15" customHeight="1"/>
    <row r="670" s="252" customFormat="1" ht="25.15" customHeight="1"/>
    <row r="671" s="252" customFormat="1" ht="25.15" customHeight="1"/>
    <row r="672" s="252" customFormat="1" ht="25.15" customHeight="1"/>
    <row r="673" s="252" customFormat="1" ht="25.15" customHeight="1"/>
    <row r="674" s="252" customFormat="1" ht="25.15" customHeight="1"/>
    <row r="675" s="252" customFormat="1" ht="25.15" customHeight="1"/>
    <row r="676" s="252" customFormat="1" ht="25.15" customHeight="1"/>
    <row r="677" s="252" customFormat="1" ht="25.15" customHeight="1"/>
    <row r="678" s="252" customFormat="1" ht="25.15" customHeight="1"/>
    <row r="679" s="252" customFormat="1" ht="25.15" customHeight="1"/>
    <row r="680" s="252" customFormat="1" ht="25.15" customHeight="1"/>
    <row r="681" s="252" customFormat="1" ht="25.15" customHeight="1"/>
    <row r="682" s="252" customFormat="1" ht="25.15" customHeight="1"/>
    <row r="683" s="252" customFormat="1" ht="25.15" customHeight="1"/>
    <row r="684" s="252" customFormat="1" ht="25.15" customHeight="1"/>
    <row r="685" s="252" customFormat="1" ht="25.15" customHeight="1"/>
    <row r="686" s="252" customFormat="1" ht="25.15" customHeight="1"/>
    <row r="687" s="252" customFormat="1" ht="25.15" customHeight="1"/>
    <row r="688" s="252" customFormat="1" ht="25.15" customHeight="1"/>
    <row r="689" s="252" customFormat="1" ht="25.15" customHeight="1"/>
    <row r="690" s="252" customFormat="1" ht="25.15" customHeight="1"/>
    <row r="691" s="252" customFormat="1" ht="25.15" customHeight="1"/>
    <row r="692" s="252" customFormat="1" ht="25.15" customHeight="1"/>
    <row r="693" s="252" customFormat="1" ht="25.15" customHeight="1"/>
    <row r="694" s="252" customFormat="1" ht="25.15" customHeight="1"/>
    <row r="695" s="252" customFormat="1" ht="25.15" customHeight="1"/>
    <row r="696" s="252" customFormat="1" ht="25.15" customHeight="1"/>
    <row r="697" s="252" customFormat="1" ht="25.15" customHeight="1"/>
    <row r="698" s="252" customFormat="1" ht="25.15" customHeight="1"/>
    <row r="699" s="252" customFormat="1" ht="25.15" customHeight="1"/>
    <row r="700" s="252" customFormat="1" ht="25.15" customHeight="1"/>
    <row r="701" s="252" customFormat="1" ht="25.15" customHeight="1"/>
    <row r="702" s="252" customFormat="1" ht="25.15" customHeight="1"/>
    <row r="703" s="252" customFormat="1" ht="25.15" customHeight="1"/>
    <row r="704" s="252" customFormat="1" ht="25.15" customHeight="1"/>
    <row r="705" s="252" customFormat="1" ht="25.15" customHeight="1"/>
    <row r="706" s="252" customFormat="1" ht="25.15" customHeight="1"/>
    <row r="707" s="252" customFormat="1" ht="25.15" customHeight="1"/>
    <row r="708" s="252" customFormat="1" ht="25.15" customHeight="1"/>
    <row r="709" s="252" customFormat="1" ht="25.15" customHeight="1"/>
    <row r="710" s="252" customFormat="1" ht="25.15" customHeight="1"/>
    <row r="711" s="252" customFormat="1" ht="25.15" customHeight="1"/>
    <row r="712" s="252" customFormat="1" ht="25.15" customHeight="1"/>
    <row r="713" s="252" customFormat="1" ht="25.15" customHeight="1"/>
    <row r="714" s="252" customFormat="1" ht="25.15" customHeight="1"/>
    <row r="715" s="252" customFormat="1" ht="25.15" customHeight="1"/>
    <row r="716" s="252" customFormat="1" ht="25.15" customHeight="1"/>
    <row r="717" s="252" customFormat="1" ht="25.15" customHeight="1"/>
    <row r="718" s="252" customFormat="1" ht="25.15" customHeight="1"/>
    <row r="719" s="252" customFormat="1" ht="25.15" customHeight="1"/>
    <row r="720" s="252" customFormat="1" ht="25.15" customHeight="1"/>
    <row r="721" s="252" customFormat="1" ht="25.15" customHeight="1"/>
    <row r="722" s="252" customFormat="1" ht="25.15" customHeight="1"/>
    <row r="723" s="252" customFormat="1" ht="25.15" customHeight="1"/>
    <row r="724" s="252" customFormat="1" ht="25.15" customHeight="1"/>
    <row r="725" s="252" customFormat="1" ht="25.15" customHeight="1"/>
    <row r="726" s="252" customFormat="1" ht="25.15" customHeight="1"/>
    <row r="727" s="252" customFormat="1" ht="25.15" customHeight="1"/>
    <row r="728" s="252" customFormat="1" ht="25.15" customHeight="1"/>
    <row r="729" s="252" customFormat="1" ht="25.15" customHeight="1"/>
    <row r="730" s="252" customFormat="1" ht="25.15" customHeight="1"/>
    <row r="731" s="252" customFormat="1" ht="25.15" customHeight="1"/>
    <row r="732" s="252" customFormat="1" ht="25.15" customHeight="1"/>
    <row r="733" s="252" customFormat="1" ht="25.15" customHeight="1"/>
    <row r="734" s="252" customFormat="1" ht="25.15" customHeight="1"/>
    <row r="735" s="252" customFormat="1" ht="25.15" customHeight="1"/>
    <row r="736" s="252" customFormat="1" ht="25.15" customHeight="1"/>
    <row r="737" s="252" customFormat="1" ht="25.15" customHeight="1"/>
    <row r="738" s="252" customFormat="1" ht="25.15" customHeight="1"/>
    <row r="739" s="252" customFormat="1" ht="25.15" customHeight="1"/>
    <row r="740" s="252" customFormat="1" ht="25.15" customHeight="1"/>
    <row r="741" s="252" customFormat="1" ht="25.15" customHeight="1"/>
    <row r="742" s="252" customFormat="1" ht="25.15" customHeight="1"/>
    <row r="743" s="252" customFormat="1" ht="25.15" customHeight="1"/>
    <row r="744" s="252" customFormat="1" ht="25.15" customHeight="1"/>
    <row r="745" s="252" customFormat="1" ht="25.15" customHeight="1"/>
    <row r="746" s="252" customFormat="1" ht="25.15" customHeight="1"/>
    <row r="747" s="252" customFormat="1" ht="25.15" customHeight="1"/>
    <row r="748" s="252" customFormat="1" ht="25.15" customHeight="1"/>
    <row r="749" s="252" customFormat="1" ht="25.15" customHeight="1"/>
    <row r="750" s="252" customFormat="1" ht="25.15" customHeight="1"/>
    <row r="751" s="252" customFormat="1" ht="25.15" customHeight="1"/>
    <row r="752" s="252" customFormat="1" ht="25.15" customHeight="1"/>
    <row r="753" s="252" customFormat="1" ht="25.15" customHeight="1"/>
    <row r="754" s="252" customFormat="1" ht="25.15" customHeight="1"/>
    <row r="755" s="252" customFormat="1" ht="25.15" customHeight="1"/>
    <row r="756" s="252" customFormat="1" ht="25.15" customHeight="1"/>
    <row r="757" s="252" customFormat="1" ht="25.15" customHeight="1"/>
    <row r="758" s="252" customFormat="1" ht="25.15" customHeight="1"/>
    <row r="759" s="252" customFormat="1" ht="25.15" customHeight="1"/>
    <row r="760" s="252" customFormat="1" ht="25.15" customHeight="1"/>
    <row r="761" s="252" customFormat="1" ht="25.15" customHeight="1"/>
    <row r="762" s="252" customFormat="1" ht="25.15" customHeight="1"/>
    <row r="763" s="252" customFormat="1" ht="25.15" customHeight="1"/>
    <row r="764" s="252" customFormat="1" ht="25.15" customHeight="1"/>
    <row r="765" s="252" customFormat="1" ht="25.15" customHeight="1"/>
    <row r="766" s="252" customFormat="1" ht="25.15" customHeight="1"/>
    <row r="767" s="252" customFormat="1" ht="25.15" customHeight="1"/>
    <row r="768" s="252" customFormat="1" ht="25.15" customHeight="1"/>
    <row r="769" s="252" customFormat="1" ht="25.15" customHeight="1"/>
    <row r="770" s="252" customFormat="1" ht="25.15" customHeight="1"/>
    <row r="771" s="252" customFormat="1" ht="25.15" customHeight="1"/>
    <row r="772" s="252" customFormat="1" ht="25.15" customHeight="1"/>
    <row r="773" s="252" customFormat="1" ht="25.15" customHeight="1"/>
    <row r="774" s="252" customFormat="1" ht="25.15" customHeight="1"/>
    <row r="775" s="252" customFormat="1" ht="25.15" customHeight="1"/>
    <row r="776" s="252" customFormat="1" ht="25.15" customHeight="1"/>
    <row r="777" s="252" customFormat="1" ht="25.15" customHeight="1"/>
    <row r="778" s="252" customFormat="1" ht="25.15" customHeight="1"/>
    <row r="779" s="252" customFormat="1" ht="25.15" customHeight="1"/>
    <row r="780" s="252" customFormat="1" ht="25.15" customHeight="1"/>
    <row r="781" s="252" customFormat="1" ht="25.15" customHeight="1"/>
    <row r="782" s="252" customFormat="1" ht="25.15" customHeight="1"/>
    <row r="783" s="252" customFormat="1" ht="25.15" customHeight="1"/>
    <row r="784" s="252" customFormat="1" ht="25.15" customHeight="1"/>
    <row r="785" s="252" customFormat="1" ht="25.15" customHeight="1"/>
    <row r="786" s="252" customFormat="1" ht="25.15" customHeight="1"/>
    <row r="787" s="252" customFormat="1" ht="25.15" customHeight="1"/>
    <row r="788" s="252" customFormat="1" ht="25.15" customHeight="1"/>
    <row r="789" s="252" customFormat="1" ht="25.15" customHeight="1"/>
    <row r="790" s="252" customFormat="1" ht="25.15" customHeight="1"/>
    <row r="791" s="252" customFormat="1" ht="25.15" customHeight="1"/>
    <row r="792" s="252" customFormat="1" ht="25.15" customHeight="1"/>
    <row r="793" s="252" customFormat="1" ht="25.15" customHeight="1"/>
    <row r="794" s="252" customFormat="1" ht="25.15" customHeight="1"/>
    <row r="795" s="252" customFormat="1" ht="25.15" customHeight="1"/>
    <row r="796" s="252" customFormat="1" ht="25.15" customHeight="1"/>
    <row r="797" s="252" customFormat="1" ht="25.15" customHeight="1"/>
    <row r="798" s="252" customFormat="1" ht="25.15" customHeight="1"/>
    <row r="799" s="252" customFormat="1" ht="25.15" customHeight="1"/>
    <row r="800" s="252" customFormat="1" ht="25.15" customHeight="1"/>
    <row r="801" s="252" customFormat="1" ht="25.15" customHeight="1"/>
    <row r="802" s="252" customFormat="1" ht="25.15" customHeight="1"/>
    <row r="803" s="252" customFormat="1" ht="25.15" customHeight="1"/>
    <row r="804" s="252" customFormat="1" ht="25.15" customHeight="1"/>
    <row r="805" s="252" customFormat="1" ht="25.15" customHeight="1"/>
    <row r="806" s="252" customFormat="1" ht="25.15" customHeight="1"/>
    <row r="807" s="252" customFormat="1" ht="25.15" customHeight="1"/>
    <row r="808" s="252" customFormat="1" ht="25.15" customHeight="1"/>
    <row r="809" s="252" customFormat="1" ht="25.15" customHeight="1"/>
    <row r="810" s="252" customFormat="1" ht="25.15" customHeight="1"/>
    <row r="811" s="252" customFormat="1" ht="25.15" customHeight="1"/>
    <row r="812" s="252" customFormat="1" ht="25.15" customHeight="1"/>
    <row r="813" s="252" customFormat="1" ht="25.15" customHeight="1"/>
    <row r="814" s="252" customFormat="1" ht="25.15" customHeight="1"/>
    <row r="815" s="252" customFormat="1" ht="25.15" customHeight="1"/>
    <row r="816" s="252" customFormat="1" ht="25.15" customHeight="1"/>
    <row r="817" s="252" customFormat="1" ht="25.15" customHeight="1"/>
    <row r="818" s="252" customFormat="1" ht="25.15" customHeight="1"/>
    <row r="819" s="252" customFormat="1" ht="25.15" customHeight="1"/>
    <row r="820" s="252" customFormat="1" ht="25.15" customHeight="1"/>
    <row r="821" s="252" customFormat="1" ht="25.15" customHeight="1"/>
    <row r="822" s="252" customFormat="1" ht="25.15" customHeight="1"/>
    <row r="823" s="252" customFormat="1" ht="25.15" customHeight="1"/>
    <row r="824" s="252" customFormat="1" ht="25.15" customHeight="1"/>
    <row r="825" s="252" customFormat="1" ht="25.15" customHeight="1"/>
    <row r="826" s="252" customFormat="1" ht="25.15" customHeight="1"/>
    <row r="827" s="252" customFormat="1" ht="25.15" customHeight="1"/>
    <row r="828" s="252" customFormat="1" ht="25.15" customHeight="1"/>
    <row r="829" s="252" customFormat="1" ht="25.15" customHeight="1"/>
    <row r="830" s="252" customFormat="1" ht="25.15" customHeight="1"/>
    <row r="831" s="252" customFormat="1" ht="25.15" customHeight="1"/>
    <row r="832" s="252" customFormat="1" ht="25.15" customHeight="1"/>
    <row r="833" s="252" customFormat="1" ht="25.15" customHeight="1"/>
    <row r="834" s="252" customFormat="1" ht="25.15" customHeight="1"/>
    <row r="835" s="252" customFormat="1" ht="25.15" customHeight="1"/>
    <row r="836" s="252" customFormat="1" ht="25.15" customHeight="1"/>
    <row r="837" s="252" customFormat="1" ht="25.15" customHeight="1"/>
    <row r="838" s="252" customFormat="1" ht="25.15" customHeight="1"/>
    <row r="839" s="252" customFormat="1" ht="25.15" customHeight="1"/>
    <row r="840" s="252" customFormat="1" ht="25.15" customHeight="1"/>
    <row r="841" s="252" customFormat="1" ht="25.15" customHeight="1"/>
    <row r="842" s="252" customFormat="1" ht="25.15" customHeight="1"/>
    <row r="843" s="252" customFormat="1" ht="25.15" customHeight="1"/>
    <row r="844" s="252" customFormat="1" ht="25.15" customHeight="1"/>
    <row r="845" s="252" customFormat="1" ht="25.15" customHeight="1"/>
    <row r="846" s="252" customFormat="1" ht="25.15" customHeight="1"/>
    <row r="847" s="252" customFormat="1" ht="25.15" customHeight="1"/>
    <row r="848" s="252" customFormat="1" ht="25.15" customHeight="1"/>
    <row r="849" s="252" customFormat="1" ht="25.15" customHeight="1"/>
    <row r="850" s="252" customFormat="1" ht="25.15" customHeight="1"/>
    <row r="851" s="252" customFormat="1" ht="25.15" customHeight="1"/>
    <row r="852" s="252" customFormat="1" ht="25.15" customHeight="1"/>
    <row r="853" s="252" customFormat="1" ht="25.15" customHeight="1"/>
    <row r="854" s="252" customFormat="1" ht="25.15" customHeight="1"/>
    <row r="855" s="252" customFormat="1" ht="25.15" customHeight="1"/>
    <row r="856" s="252" customFormat="1" ht="25.15" customHeight="1"/>
    <row r="857" s="252" customFormat="1" ht="25.15" customHeight="1"/>
    <row r="858" s="252" customFormat="1" ht="25.15" customHeight="1"/>
    <row r="859" s="252" customFormat="1" ht="25.15" customHeight="1"/>
    <row r="860" s="252" customFormat="1" ht="25.15" customHeight="1"/>
    <row r="861" s="252" customFormat="1" ht="25.15" customHeight="1"/>
    <row r="862" s="252" customFormat="1" ht="25.15" customHeight="1"/>
    <row r="863" s="252" customFormat="1" ht="25.15" customHeight="1"/>
    <row r="864" s="252" customFormat="1" ht="25.15" customHeight="1"/>
    <row r="865" s="252" customFormat="1" ht="25.15" customHeight="1"/>
    <row r="866" s="252" customFormat="1" ht="25.15" customHeight="1"/>
    <row r="867" s="252" customFormat="1" ht="25.15" customHeight="1"/>
    <row r="868" s="252" customFormat="1" ht="25.15" customHeight="1"/>
    <row r="869" s="252" customFormat="1" ht="25.15" customHeight="1"/>
    <row r="870" s="252" customFormat="1" ht="25.15" customHeight="1"/>
    <row r="871" s="252" customFormat="1" ht="25.15" customHeight="1"/>
    <row r="872" s="252" customFormat="1" ht="25.15" customHeight="1"/>
    <row r="873" s="252" customFormat="1" ht="25.15" customHeight="1"/>
    <row r="874" s="252" customFormat="1" ht="25.15" customHeight="1"/>
    <row r="875" s="252" customFormat="1" ht="25.15" customHeight="1"/>
    <row r="876" s="252" customFormat="1" ht="25.15" customHeight="1"/>
    <row r="877" s="252" customFormat="1" ht="25.15" customHeight="1"/>
    <row r="878" s="252" customFormat="1" ht="25.15" customHeight="1"/>
    <row r="879" s="252" customFormat="1" ht="25.15" customHeight="1"/>
    <row r="880" s="252" customFormat="1" ht="25.15" customHeight="1"/>
    <row r="881" s="252" customFormat="1" ht="25.15" customHeight="1"/>
    <row r="882" s="252" customFormat="1" ht="25.15" customHeight="1"/>
    <row r="883" s="252" customFormat="1" ht="25.15" customHeight="1"/>
    <row r="884" s="252" customFormat="1" ht="25.15" customHeight="1"/>
    <row r="885" s="252" customFormat="1" ht="25.15" customHeight="1"/>
    <row r="886" s="252" customFormat="1" ht="25.15" customHeight="1"/>
    <row r="887" s="252" customFormat="1" ht="25.15" customHeight="1"/>
    <row r="888" s="252" customFormat="1" ht="25.15" customHeight="1"/>
    <row r="889" s="252" customFormat="1" ht="25.15" customHeight="1"/>
    <row r="890" s="252" customFormat="1" ht="25.15" customHeight="1"/>
    <row r="891" s="252" customFormat="1" ht="25.15" customHeight="1"/>
    <row r="892" s="252" customFormat="1" ht="25.15" customHeight="1"/>
    <row r="893" s="252" customFormat="1" ht="25.15" customHeight="1"/>
    <row r="894" s="252" customFormat="1" ht="25.15" customHeight="1"/>
    <row r="895" s="252" customFormat="1" ht="25.15" customHeight="1"/>
    <row r="896" s="252" customFormat="1" ht="25.15" customHeight="1"/>
    <row r="897" s="252" customFormat="1" ht="25.15" customHeight="1"/>
    <row r="898" s="252" customFormat="1" ht="25.15" customHeight="1"/>
    <row r="899" s="252" customFormat="1" ht="25.15" customHeight="1"/>
    <row r="900" s="252" customFormat="1" ht="25.15" customHeight="1"/>
    <row r="901" s="252" customFormat="1" ht="25.15" customHeight="1"/>
    <row r="902" s="252" customFormat="1" ht="25.15" customHeight="1"/>
    <row r="903" s="252" customFormat="1" ht="25.15" customHeight="1"/>
    <row r="904" s="252" customFormat="1" ht="25.15" customHeight="1"/>
    <row r="905" s="252" customFormat="1" ht="25.15" customHeight="1"/>
    <row r="906" s="252" customFormat="1" ht="25.15" customHeight="1"/>
    <row r="907" s="252" customFormat="1" ht="25.15" customHeight="1"/>
    <row r="908" s="252" customFormat="1" ht="25.15" customHeight="1"/>
    <row r="909" s="252" customFormat="1" ht="25.15" customHeight="1"/>
    <row r="910" s="252" customFormat="1" ht="25.15" customHeight="1"/>
    <row r="911" s="252" customFormat="1" ht="25.15" customHeight="1"/>
    <row r="912" s="252" customFormat="1" ht="25.15" customHeight="1"/>
    <row r="913" s="252" customFormat="1" ht="25.15" customHeight="1"/>
    <row r="914" s="252" customFormat="1" ht="25.15" customHeight="1"/>
    <row r="915" s="252" customFormat="1" ht="25.15" customHeight="1"/>
    <row r="916" s="252" customFormat="1" ht="25.15" customHeight="1"/>
    <row r="917" s="252" customFormat="1" ht="25.15" customHeight="1"/>
    <row r="918" s="252" customFormat="1" ht="25.15" customHeight="1"/>
    <row r="919" s="252" customFormat="1" ht="25.15" customHeight="1"/>
    <row r="920" s="252" customFormat="1" ht="25.15" customHeight="1"/>
    <row r="921" s="252" customFormat="1" ht="25.15" customHeight="1"/>
    <row r="922" s="252" customFormat="1" ht="25.15" customHeight="1"/>
    <row r="923" s="252" customFormat="1" ht="25.15" customHeight="1"/>
    <row r="924" s="252" customFormat="1" ht="25.15" customHeight="1"/>
    <row r="925" s="252" customFormat="1" ht="25.15" customHeight="1"/>
    <row r="926" s="252" customFormat="1" ht="25.15" customHeight="1"/>
    <row r="927" s="252" customFormat="1" ht="25.15" customHeight="1"/>
    <row r="928" s="252" customFormat="1" ht="25.15" customHeight="1"/>
    <row r="929" s="252" customFormat="1" ht="25.15" customHeight="1"/>
    <row r="930" s="252" customFormat="1" ht="25.15" customHeight="1"/>
    <row r="931" s="252" customFormat="1" ht="25.15" customHeight="1"/>
    <row r="932" s="252" customFormat="1" ht="25.15" customHeight="1"/>
    <row r="933" s="252" customFormat="1" ht="25.15" customHeight="1"/>
    <row r="934" s="252" customFormat="1" ht="25.15" customHeight="1"/>
    <row r="935" s="252" customFormat="1" ht="25.15" customHeight="1"/>
    <row r="936" s="252" customFormat="1" ht="25.15" customHeight="1"/>
    <row r="937" s="252" customFormat="1" ht="25.15" customHeight="1"/>
    <row r="938" s="252" customFormat="1" ht="25.15" customHeight="1"/>
    <row r="939" s="252" customFormat="1" ht="25.15" customHeight="1"/>
    <row r="940" s="252" customFormat="1" ht="25.15" customHeight="1"/>
    <row r="941" s="252" customFormat="1" ht="25.15" customHeight="1"/>
    <row r="942" s="252" customFormat="1" ht="25.15" customHeight="1"/>
    <row r="943" s="252" customFormat="1" ht="25.15" customHeight="1"/>
    <row r="944" s="252" customFormat="1" ht="25.15" customHeight="1"/>
    <row r="945" s="252" customFormat="1" ht="25.15" customHeight="1"/>
    <row r="946" s="252" customFormat="1" ht="25.15" customHeight="1"/>
    <row r="947" s="252" customFormat="1" ht="25.15" customHeight="1"/>
    <row r="948" s="252" customFormat="1" ht="25.15" customHeight="1"/>
    <row r="949" s="252" customFormat="1" ht="25.15" customHeight="1"/>
    <row r="950" s="252" customFormat="1" ht="25.15" customHeight="1"/>
    <row r="951" s="252" customFormat="1" ht="25.15" customHeight="1"/>
    <row r="952" s="252" customFormat="1" ht="25.15" customHeight="1"/>
    <row r="953" s="252" customFormat="1" ht="25.15" customHeight="1"/>
    <row r="954" s="252" customFormat="1" ht="25.15" customHeight="1"/>
    <row r="955" s="252" customFormat="1" ht="25.15" customHeight="1"/>
    <row r="956" s="252" customFormat="1" ht="25.15" customHeight="1"/>
    <row r="957" s="252" customFormat="1" ht="25.15" customHeight="1"/>
    <row r="958" s="252" customFormat="1" ht="25.15" customHeight="1"/>
    <row r="959" s="252" customFormat="1" ht="25.15" customHeight="1"/>
    <row r="960" s="252" customFormat="1" ht="25.15" customHeight="1"/>
    <row r="961" s="252" customFormat="1" ht="25.15" customHeight="1"/>
    <row r="962" s="252" customFormat="1" ht="25.15" customHeight="1"/>
    <row r="963" s="252" customFormat="1" ht="25.15" customHeight="1"/>
    <row r="964" s="252" customFormat="1" ht="25.15" customHeight="1"/>
    <row r="965" s="252" customFormat="1" ht="25.15" customHeight="1"/>
    <row r="966" s="252" customFormat="1" ht="25.15" customHeight="1"/>
    <row r="967" s="252" customFormat="1" ht="25.15" customHeight="1"/>
    <row r="968" s="252" customFormat="1" ht="25.15" customHeight="1"/>
    <row r="969" s="252" customFormat="1" ht="25.15" customHeight="1"/>
    <row r="970" s="252" customFormat="1" ht="25.15" customHeight="1"/>
    <row r="971" s="252" customFormat="1" ht="25.15" customHeight="1"/>
    <row r="972" s="252" customFormat="1" ht="25.15" customHeight="1"/>
    <row r="973" s="252" customFormat="1" ht="25.15" customHeight="1"/>
    <row r="974" s="252" customFormat="1" ht="25.15" customHeight="1"/>
    <row r="975" s="252" customFormat="1" ht="25.15" customHeight="1"/>
    <row r="976" s="252" customFormat="1" ht="25.15" customHeight="1"/>
    <row r="977" s="252" customFormat="1" ht="25.15" customHeight="1"/>
    <row r="978" s="252" customFormat="1" ht="25.15" customHeight="1"/>
    <row r="979" s="252" customFormat="1" ht="25.15" customHeight="1"/>
    <row r="980" s="252" customFormat="1" ht="25.15" customHeight="1"/>
    <row r="981" s="252" customFormat="1" ht="25.15" customHeight="1"/>
    <row r="982" s="252" customFormat="1" ht="25.15" customHeight="1"/>
    <row r="983" s="252" customFormat="1" ht="25.15" customHeight="1"/>
    <row r="984" s="252" customFormat="1" ht="25.15" customHeight="1"/>
    <row r="985" s="252" customFormat="1" ht="25.15" customHeight="1"/>
    <row r="986" s="252" customFormat="1" ht="25.15" customHeight="1"/>
    <row r="987" s="252" customFormat="1" ht="25.15" customHeight="1"/>
    <row r="988" s="252" customFormat="1" ht="25.15" customHeight="1"/>
    <row r="989" s="252" customFormat="1" ht="25.15" customHeight="1"/>
    <row r="990" s="252" customFormat="1" ht="25.15" customHeight="1"/>
    <row r="991" s="252" customFormat="1" ht="25.15" customHeight="1"/>
    <row r="992" s="252" customFormat="1" ht="25.15" customHeight="1"/>
    <row r="993" s="252" customFormat="1" ht="25.15" customHeight="1"/>
    <row r="994" s="252" customFormat="1" ht="25.15" customHeight="1"/>
    <row r="995" s="252" customFormat="1" ht="25.15" customHeight="1"/>
    <row r="996" s="252" customFormat="1" ht="25.15" customHeight="1"/>
    <row r="997" s="252" customFormat="1" ht="25.15" customHeight="1"/>
    <row r="998" s="252" customFormat="1" ht="25.15" customHeight="1"/>
    <row r="999" s="252" customFormat="1" ht="25.15" customHeight="1"/>
    <row r="1000" s="252" customFormat="1" ht="25.15" customHeight="1"/>
    <row r="1001" s="252" customFormat="1" ht="25.15" customHeight="1"/>
    <row r="1002" s="252" customFormat="1" ht="25.15" customHeight="1"/>
    <row r="1003" s="252" customFormat="1" ht="25.15" customHeight="1"/>
    <row r="1004" s="252" customFormat="1" ht="25.15" customHeight="1"/>
    <row r="1005" s="252" customFormat="1" ht="25.15" customHeight="1"/>
    <row r="1006" s="252" customFormat="1" ht="25.15" customHeight="1"/>
    <row r="1007" s="252" customFormat="1" ht="25.15" customHeight="1"/>
    <row r="1008" s="252" customFormat="1" ht="25.15" customHeight="1"/>
    <row r="1009" s="252" customFormat="1" ht="25.15" customHeight="1"/>
    <row r="1010" s="252" customFormat="1" ht="25.15" customHeight="1"/>
    <row r="1011" s="252" customFormat="1" ht="25.15" customHeight="1"/>
    <row r="1012" s="252" customFormat="1" ht="25.15" customHeight="1"/>
    <row r="1013" s="252" customFormat="1" ht="25.15" customHeight="1"/>
    <row r="1014" s="252" customFormat="1" ht="25.15" customHeight="1"/>
    <row r="1015" s="252" customFormat="1" ht="25.15" customHeight="1"/>
    <row r="1016" s="252" customFormat="1" ht="25.15" customHeight="1"/>
    <row r="1017" s="252" customFormat="1" ht="25.15" customHeight="1"/>
    <row r="1018" s="252" customFormat="1" ht="25.15" customHeight="1"/>
    <row r="1019" s="252" customFormat="1" ht="25.15" customHeight="1"/>
    <row r="1020" s="252" customFormat="1" ht="25.15" customHeight="1"/>
    <row r="1021" s="252" customFormat="1" ht="25.15" customHeight="1"/>
    <row r="1022" s="252" customFormat="1" ht="25.15" customHeight="1"/>
    <row r="1023" s="252" customFormat="1" ht="25.15" customHeight="1"/>
    <row r="1024" s="252" customFormat="1" ht="25.15" customHeight="1"/>
    <row r="1025" s="252" customFormat="1" ht="25.15" customHeight="1"/>
    <row r="1026" s="252" customFormat="1" ht="25.15" customHeight="1"/>
    <row r="1027" s="252" customFormat="1" ht="25.15" customHeight="1"/>
    <row r="1028" s="252" customFormat="1" ht="25.15" customHeight="1"/>
    <row r="1029" s="252" customFormat="1" ht="24.95" customHeight="1"/>
    <row r="1030" s="252" customFormat="1" ht="24.95" customHeight="1"/>
    <row r="1031" s="252" customFormat="1" ht="24.95" customHeight="1"/>
    <row r="1032" s="252" customFormat="1" ht="24.95" customHeight="1"/>
    <row r="1033" s="252" customFormat="1" ht="24.95" customHeight="1"/>
    <row r="1034" s="252" customFormat="1" ht="24.95" customHeight="1"/>
    <row r="1035" s="252" customFormat="1" ht="24.95" customHeight="1"/>
    <row r="1036" s="252" customFormat="1" ht="24.95" customHeight="1"/>
    <row r="1037" s="252" customFormat="1" ht="24.95" customHeight="1"/>
    <row r="1038" s="252" customFormat="1" ht="24.95" customHeight="1"/>
    <row r="1039" s="252" customFormat="1" ht="24.95" customHeight="1"/>
    <row r="1040" s="252" customFormat="1" ht="24.95" customHeight="1"/>
    <row r="1041" s="252" customFormat="1" ht="24.95" customHeight="1"/>
    <row r="1042" s="252" customFormat="1" ht="24.95" customHeight="1"/>
    <row r="1043" s="252" customFormat="1" ht="24.95" customHeight="1"/>
    <row r="1044" s="252" customFormat="1" ht="24.95" customHeight="1"/>
    <row r="1045" s="252" customFormat="1" ht="24.95" customHeight="1"/>
    <row r="1046" s="252" customFormat="1" ht="24.95" customHeight="1"/>
    <row r="1047" s="252" customFormat="1" ht="24.95" customHeight="1"/>
    <row r="1048" s="252" customFormat="1" ht="24.95" customHeight="1"/>
    <row r="1049" s="252" customFormat="1" ht="24.95" customHeight="1"/>
    <row r="1050" s="252" customFormat="1" ht="24.95" customHeight="1"/>
    <row r="1051" s="252" customFormat="1" ht="24.95" customHeight="1"/>
    <row r="1052" s="252" customFormat="1" ht="24.95" customHeight="1"/>
    <row r="1053" s="252" customFormat="1" ht="24.95" customHeight="1"/>
    <row r="1054" s="252" customFormat="1" ht="24.95" customHeight="1"/>
    <row r="1055" s="252" customFormat="1" ht="24.95" customHeight="1"/>
    <row r="1056" s="252" customFormat="1" ht="24.95" customHeight="1"/>
    <row r="1057" s="252" customFormat="1" ht="24.95" customHeight="1"/>
    <row r="1058" s="252" customFormat="1" ht="24.95" customHeight="1"/>
    <row r="1059" s="252" customFormat="1" ht="24.95" customHeight="1"/>
    <row r="1060" s="252" customFormat="1" ht="24.95" customHeight="1"/>
    <row r="1061" s="252" customFormat="1" ht="24.95" customHeight="1"/>
    <row r="1062" s="252" customFormat="1" ht="24.95" customHeight="1"/>
    <row r="1063" s="252" customFormat="1" ht="24.95" customHeight="1"/>
    <row r="1064" s="252" customFormat="1" ht="24.95" customHeight="1"/>
    <row r="1065" s="252" customFormat="1" ht="24.95" customHeight="1"/>
    <row r="1066" s="252" customFormat="1" ht="24.95" customHeight="1"/>
    <row r="1067" s="252" customFormat="1" ht="24.95" customHeight="1"/>
    <row r="1068" s="252" customFormat="1" ht="24.95" customHeight="1"/>
    <row r="1069" s="252" customFormat="1" ht="24.95" customHeight="1"/>
    <row r="1070" s="252" customFormat="1" ht="24.95" customHeight="1"/>
    <row r="1071" s="252" customFormat="1" ht="24.95" customHeight="1"/>
    <row r="1072" s="252" customFormat="1" ht="24.95" customHeight="1"/>
    <row r="1073" s="252" customFormat="1" ht="24.95" customHeight="1"/>
    <row r="1074" s="252" customFormat="1" ht="24.95" customHeight="1"/>
    <row r="1075" s="252" customFormat="1" ht="24.95" customHeight="1"/>
    <row r="1076" s="252" customFormat="1" ht="24.95" customHeight="1"/>
    <row r="1077" s="252" customFormat="1" ht="24.95" customHeight="1"/>
    <row r="1078" s="252" customFormat="1" ht="24.95" customHeight="1"/>
    <row r="1079" s="252" customFormat="1" ht="24.95" customHeight="1"/>
    <row r="1080" s="252" customFormat="1" ht="24.95" customHeight="1"/>
    <row r="1081" s="252" customFormat="1" ht="24.95" customHeight="1"/>
    <row r="1082" s="252" customFormat="1" ht="24.95" customHeight="1"/>
    <row r="1083" s="252" customFormat="1" ht="24.95" customHeight="1"/>
    <row r="1084" s="252" customFormat="1" ht="24.95" customHeight="1"/>
    <row r="1085" s="252" customFormat="1" ht="24.95" customHeight="1"/>
    <row r="1086" s="252" customFormat="1" ht="24.95" customHeight="1"/>
    <row r="1087" s="252" customFormat="1" ht="24.95" customHeight="1"/>
    <row r="1088" s="252" customFormat="1" ht="24.95" customHeight="1"/>
    <row r="1089" s="252" customFormat="1" ht="24.95" customHeight="1"/>
    <row r="1090" s="252" customFormat="1" ht="24.95" customHeight="1"/>
    <row r="1091" s="252" customFormat="1" ht="24.95" customHeight="1"/>
    <row r="1092" s="252" customFormat="1" ht="24.95" customHeight="1"/>
    <row r="1093" s="252" customFormat="1" ht="24.95" customHeight="1"/>
    <row r="1094" s="252" customFormat="1" ht="24.95" customHeight="1"/>
    <row r="1095" s="252" customFormat="1" ht="24.95" customHeight="1"/>
    <row r="1096" s="252" customFormat="1" ht="24.95" customHeight="1"/>
    <row r="1097" s="252" customFormat="1" ht="24.95" customHeight="1"/>
    <row r="1098" s="252" customFormat="1" ht="24.95" customHeight="1"/>
    <row r="1099" s="252" customFormat="1" ht="24.95" customHeight="1"/>
    <row r="1100" s="252" customFormat="1" ht="24.95" customHeight="1"/>
    <row r="1101" s="252" customFormat="1" ht="24.95" customHeight="1"/>
    <row r="1102" s="252" customFormat="1" ht="24.95" customHeight="1"/>
    <row r="1103" s="252" customFormat="1" ht="24.95" customHeight="1"/>
    <row r="1104" s="252" customFormat="1" ht="24.95" customHeight="1"/>
    <row r="1105" s="252" customFormat="1" ht="24.95" customHeight="1"/>
    <row r="1106" s="252" customFormat="1" ht="24.95" customHeight="1"/>
    <row r="1107" s="252" customFormat="1" ht="24.95" customHeight="1"/>
    <row r="1108" s="252" customFormat="1" ht="24.95" customHeight="1"/>
    <row r="1109" s="252" customFormat="1" ht="24.95" customHeight="1"/>
    <row r="1110" s="252" customFormat="1" ht="24.95" customHeight="1"/>
    <row r="1111" s="252" customFormat="1" ht="24.95" customHeight="1"/>
    <row r="1112" s="252" customFormat="1" ht="24.95" customHeight="1"/>
    <row r="1113" s="252" customFormat="1" ht="24.95" customHeight="1"/>
    <row r="1114" s="252" customFormat="1" ht="24.95" customHeight="1"/>
    <row r="1115" s="252" customFormat="1" ht="24.95" customHeight="1"/>
    <row r="1116" s="252" customFormat="1" ht="24.95" customHeight="1"/>
    <row r="1117" s="252" customFormat="1" ht="24.95" customHeight="1"/>
    <row r="1118" s="252" customFormat="1" ht="24.95" customHeight="1"/>
    <row r="1119" s="252" customFormat="1" ht="24.95" customHeight="1"/>
    <row r="1120" s="252" customFormat="1" ht="24.95" customHeight="1"/>
    <row r="1121" s="252" customFormat="1" ht="24.95" customHeight="1"/>
    <row r="1122" s="252" customFormat="1" ht="24.95" customHeight="1"/>
    <row r="1123" s="252" customFormat="1" ht="24.95" customHeight="1"/>
    <row r="1124" s="252" customFormat="1" ht="24.95" customHeight="1"/>
    <row r="1125" s="252" customFormat="1" ht="24.95" customHeight="1"/>
    <row r="1126" s="252" customFormat="1" ht="24.95" customHeight="1"/>
    <row r="1127" s="252" customFormat="1" ht="24.95" customHeight="1"/>
    <row r="1128" s="252" customFormat="1" ht="24.95" customHeight="1"/>
    <row r="1129" s="252" customFormat="1" ht="24.95" customHeight="1"/>
    <row r="1130" s="252" customFormat="1" ht="24.95" customHeight="1"/>
    <row r="1131" s="252" customFormat="1" ht="24.95" customHeight="1"/>
    <row r="1132" s="252" customFormat="1" ht="24.95" customHeight="1"/>
    <row r="1133" s="252" customFormat="1" ht="24.95" customHeight="1"/>
    <row r="1134" s="252" customFormat="1" ht="24.95" customHeight="1"/>
    <row r="1135" s="252" customFormat="1" ht="24.95" customHeight="1"/>
    <row r="1136" s="252" customFormat="1" ht="24.95" customHeight="1"/>
    <row r="1137" s="252" customFormat="1" ht="24.95" customHeight="1"/>
    <row r="1138" s="252" customFormat="1" ht="24.95" customHeight="1"/>
    <row r="1139" s="252" customFormat="1" ht="24.95" customHeight="1"/>
    <row r="1140" s="252" customFormat="1" ht="24.95" customHeight="1"/>
    <row r="1141" s="252" customFormat="1" ht="24.95" customHeight="1"/>
    <row r="1142" s="252" customFormat="1" ht="24.95" customHeight="1"/>
    <row r="1143" s="252" customFormat="1" ht="24.95" customHeight="1"/>
    <row r="1144" s="252" customFormat="1" ht="24.95" customHeight="1"/>
    <row r="1145" s="252" customFormat="1" ht="24.95" customHeight="1"/>
    <row r="1146" s="252" customFormat="1" ht="24.95" customHeight="1"/>
    <row r="1147" s="252" customFormat="1" ht="24.95" customHeight="1"/>
    <row r="1148" s="252" customFormat="1" ht="24.95" customHeight="1"/>
    <row r="1149" s="252" customFormat="1" ht="24.95" customHeight="1"/>
    <row r="1150" s="252" customFormat="1" ht="24.95" customHeight="1"/>
    <row r="1151" s="252" customFormat="1" ht="24.95" customHeight="1"/>
    <row r="1152" s="252" customFormat="1" ht="24.95" customHeight="1"/>
    <row r="1153" s="252" customFormat="1" ht="24.95" customHeight="1"/>
    <row r="1154" s="252" customFormat="1" ht="24.95" customHeight="1"/>
    <row r="1155" s="252" customFormat="1" ht="24.95" customHeight="1"/>
    <row r="1156" s="252" customFormat="1" ht="24.95" customHeight="1"/>
    <row r="1157" s="252" customFormat="1" ht="24.95" customHeight="1"/>
    <row r="1158" s="252" customFormat="1" ht="24.95" customHeight="1"/>
    <row r="1159" s="252" customFormat="1" ht="24.95" customHeight="1"/>
    <row r="1160" s="252" customFormat="1" ht="24.95" customHeight="1"/>
    <row r="1161" s="252" customFormat="1" ht="24.95" customHeight="1"/>
    <row r="1162" s="252" customFormat="1" ht="24.95" customHeight="1"/>
    <row r="1163" s="252" customFormat="1" ht="24.95" customHeight="1"/>
    <row r="1164" s="252" customFormat="1" ht="24.95" customHeight="1"/>
    <row r="1165" s="252" customFormat="1" ht="24.95" customHeight="1"/>
    <row r="1166" s="252" customFormat="1" ht="24.95" customHeight="1"/>
    <row r="1167" s="252" customFormat="1" ht="24.95" customHeight="1"/>
    <row r="1168" s="252" customFormat="1" ht="24.95" customHeight="1"/>
    <row r="1169" s="252" customFormat="1" ht="24.95" customHeight="1"/>
    <row r="1170" s="252" customFormat="1" ht="24.95" customHeight="1"/>
    <row r="1171" s="252" customFormat="1" ht="24.95" customHeight="1"/>
    <row r="1172" s="252" customFormat="1" ht="24.95" customHeight="1"/>
    <row r="1173" s="252" customFormat="1" ht="24.95" customHeight="1"/>
    <row r="1174" s="252" customFormat="1" ht="24.95" customHeight="1"/>
    <row r="1175" s="252" customFormat="1" ht="24.95" customHeight="1"/>
    <row r="1176" s="252" customFormat="1" ht="24.95" customHeight="1"/>
    <row r="1177" s="252" customFormat="1" ht="24.95" customHeight="1"/>
    <row r="1178" s="252" customFormat="1" ht="24.95" customHeight="1"/>
    <row r="1179" s="252" customFormat="1" ht="24.95" customHeight="1"/>
    <row r="1180" s="252" customFormat="1" ht="24.95" customHeight="1"/>
    <row r="1181" s="252" customFormat="1" ht="24.95" customHeight="1"/>
    <row r="1182" s="252" customFormat="1" ht="24.95" customHeight="1"/>
    <row r="1183" s="252" customFormat="1" ht="24.95" customHeight="1"/>
    <row r="1184" s="252" customFormat="1" ht="24.95" customHeight="1"/>
    <row r="1185" s="252" customFormat="1" ht="24.95" customHeight="1"/>
    <row r="1186" s="252" customFormat="1" ht="24.95" customHeight="1"/>
    <row r="1187" s="252" customFormat="1" ht="24.95" customHeight="1"/>
    <row r="1188" s="252" customFormat="1" ht="24.95" customHeight="1"/>
    <row r="1189" s="252" customFormat="1" ht="24.95" customHeight="1"/>
    <row r="1190" s="252" customFormat="1" ht="24.95" customHeight="1"/>
    <row r="1191" s="252" customFormat="1" ht="24.95" customHeight="1"/>
    <row r="1192" s="252" customFormat="1" ht="24.95" customHeight="1"/>
    <row r="1193" s="252" customFormat="1" ht="24.95" customHeight="1"/>
    <row r="1194" s="252" customFormat="1" ht="24.95" customHeight="1"/>
    <row r="1195" s="252" customFormat="1" ht="24.95" customHeight="1"/>
    <row r="1196" s="252" customFormat="1" ht="24.95" customHeight="1"/>
    <row r="1197" s="252" customFormat="1" ht="24.95" customHeight="1"/>
    <row r="1198" s="252" customFormat="1" ht="24.95" customHeight="1"/>
    <row r="1199" s="252" customFormat="1" ht="24.95" customHeight="1"/>
    <row r="1200" s="252" customFormat="1" ht="24.95" customHeight="1"/>
    <row r="1201" s="252" customFormat="1" ht="24.95" customHeight="1"/>
    <row r="1202" s="252" customFormat="1" ht="24.95" customHeight="1"/>
    <row r="1203" s="252" customFormat="1" ht="24.95" customHeight="1"/>
    <row r="1204" s="252" customFormat="1" ht="24.95" customHeight="1"/>
    <row r="1205" s="252" customFormat="1" ht="24.95" customHeight="1"/>
    <row r="1206" s="252" customFormat="1" ht="24.95" customHeight="1"/>
    <row r="1207" s="252" customFormat="1" ht="24.95" customHeight="1"/>
    <row r="1208" s="252" customFormat="1" ht="24.95" customHeight="1"/>
    <row r="1209" s="252" customFormat="1" ht="24.95" customHeight="1"/>
    <row r="1210" s="252" customFormat="1" ht="24.95" customHeight="1"/>
    <row r="1211" s="252" customFormat="1" ht="24.95" customHeight="1"/>
    <row r="1212" s="252" customFormat="1" ht="24.95" customHeight="1"/>
    <row r="1213" s="252" customFormat="1" ht="24.95" customHeight="1"/>
    <row r="1214" s="252" customFormat="1" ht="24.95" customHeight="1"/>
    <row r="1215" s="252" customFormat="1" ht="24.95" customHeight="1"/>
    <row r="1216" s="252" customFormat="1" ht="24.95" customHeight="1"/>
    <row r="1217" s="252" customFormat="1" ht="24.95" customHeight="1"/>
    <row r="1218" s="252" customFormat="1" ht="24.95" customHeight="1"/>
    <row r="1219" s="252" customFormat="1" ht="24.95" customHeight="1"/>
    <row r="1220" s="252" customFormat="1" ht="24.95" customHeight="1"/>
    <row r="1221" s="252" customFormat="1" ht="24.95" customHeight="1"/>
    <row r="1222" s="252" customFormat="1" ht="24.95" customHeight="1"/>
    <row r="1223" s="252" customFormat="1" ht="24.95" customHeight="1"/>
    <row r="1224" s="252" customFormat="1" ht="24.95" customHeight="1"/>
    <row r="1225" s="252" customFormat="1" ht="24.95" customHeight="1"/>
    <row r="1226" s="252" customFormat="1" ht="24.95" customHeight="1"/>
    <row r="1227" s="252" customFormat="1" ht="24.95" customHeight="1"/>
    <row r="1228" s="252" customFormat="1" ht="24.95" customHeight="1"/>
    <row r="1229" s="252" customFormat="1" ht="24.95" customHeight="1"/>
    <row r="1230" s="252" customFormat="1" ht="24.95" customHeight="1"/>
    <row r="1231" s="252" customFormat="1" ht="24.95" customHeight="1"/>
    <row r="1232" s="252" customFormat="1" ht="24.95" customHeight="1"/>
    <row r="1233" s="252" customFormat="1" ht="24.95" customHeight="1"/>
    <row r="1234" s="252" customFormat="1" ht="24.95" customHeight="1"/>
    <row r="1235" s="252" customFormat="1" ht="24.95" customHeight="1"/>
    <row r="1236" s="252" customFormat="1" ht="24.95" customHeight="1"/>
    <row r="1237" s="252" customFormat="1" ht="24.95" customHeight="1"/>
    <row r="1238" s="252" customFormat="1" ht="24.95" customHeight="1"/>
    <row r="1239" s="252" customFormat="1" ht="24.95" customHeight="1"/>
    <row r="1240" s="252" customFormat="1" ht="24.95" customHeight="1"/>
    <row r="1241" s="252" customFormat="1" ht="24.95" customHeight="1"/>
    <row r="1242" s="252" customFormat="1" ht="24.95" customHeight="1"/>
    <row r="1243" s="252" customFormat="1" ht="24.95" customHeight="1"/>
    <row r="1244" s="252" customFormat="1" ht="24.95" customHeight="1"/>
    <row r="1245" s="252" customFormat="1" ht="24.95" customHeight="1"/>
    <row r="1246" s="252" customFormat="1" ht="24.95" customHeight="1"/>
    <row r="1247" s="252" customFormat="1" ht="24.95" customHeight="1"/>
    <row r="1248" s="252" customFormat="1" ht="24.95" customHeight="1"/>
    <row r="1249" s="252" customFormat="1" ht="24.95" customHeight="1"/>
    <row r="1250" s="252" customFormat="1" ht="24.95" customHeight="1"/>
    <row r="1251" s="252" customFormat="1" ht="24.95" customHeight="1"/>
    <row r="1252" s="252" customFormat="1" ht="24.95" customHeight="1"/>
    <row r="1253" s="252" customFormat="1" ht="24.95" customHeight="1"/>
    <row r="1254" s="252" customFormat="1" ht="24.95" customHeight="1"/>
    <row r="1255" s="252" customFormat="1" ht="24.95" customHeight="1"/>
    <row r="1256" s="252" customFormat="1" ht="24.95" customHeight="1"/>
    <row r="1257" s="252" customFormat="1" ht="24.95" customHeight="1"/>
    <row r="1258" s="252" customFormat="1" ht="24.95" customHeight="1"/>
    <row r="1259" s="252" customFormat="1" ht="24.95" customHeight="1"/>
    <row r="1260" s="252" customFormat="1" ht="24.95" customHeight="1"/>
    <row r="1261" s="252" customFormat="1" ht="24.95" customHeight="1"/>
    <row r="1262" s="252" customFormat="1" ht="24.95" customHeight="1"/>
    <row r="1263" s="252" customFormat="1" ht="24.95" customHeight="1"/>
    <row r="1264" s="252" customFormat="1" ht="24.95" customHeight="1"/>
    <row r="1265" s="252" customFormat="1" ht="24.95" customHeight="1"/>
    <row r="1266" s="252" customFormat="1" ht="24.95" customHeight="1"/>
    <row r="1267" s="252" customFormat="1" ht="24.95" customHeight="1"/>
    <row r="1268" s="252" customFormat="1" ht="24.95" customHeight="1"/>
    <row r="1269" s="252" customFormat="1" ht="24.95" customHeight="1"/>
    <row r="1270" s="252" customFormat="1" ht="24.95" customHeight="1"/>
    <row r="1271" s="252" customFormat="1" ht="24.95" customHeight="1"/>
    <row r="1272" s="252" customFormat="1" ht="24.95" customHeight="1"/>
    <row r="1273" s="252" customFormat="1" ht="24.95" customHeight="1"/>
    <row r="1274" s="252" customFormat="1" ht="24.95" customHeight="1"/>
    <row r="1275" s="252" customFormat="1" ht="24.95" customHeight="1"/>
    <row r="1276" s="252" customFormat="1" ht="24.95" customHeight="1"/>
    <row r="1277" s="252" customFormat="1" ht="24.95" customHeight="1"/>
    <row r="1278" s="252" customFormat="1" ht="24.95" customHeight="1"/>
    <row r="1279" s="252" customFormat="1" ht="24.95" customHeight="1"/>
    <row r="1280" s="252" customFormat="1" ht="24.95" customHeight="1"/>
    <row r="1281" s="252" customFormat="1" ht="24.95" customHeight="1"/>
    <row r="1282" s="252" customFormat="1" ht="24.95" customHeight="1"/>
    <row r="1283" s="252" customFormat="1" ht="24.95" customHeight="1"/>
    <row r="1284" s="252" customFormat="1" ht="24.95" customHeight="1"/>
    <row r="1285" s="252" customFormat="1" ht="24.95" customHeight="1"/>
    <row r="1286" s="252" customFormat="1" ht="24.95" customHeight="1"/>
    <row r="1287" s="252" customFormat="1" ht="24.95" customHeight="1"/>
    <row r="1288" s="252" customFormat="1" ht="24.95" customHeight="1"/>
    <row r="1289" s="252" customFormat="1" ht="24.95" customHeight="1"/>
    <row r="1290" s="252" customFormat="1" ht="24.95" customHeight="1"/>
    <row r="1291" s="252" customFormat="1" ht="24.95" customHeight="1"/>
    <row r="1292" s="252" customFormat="1" ht="24.95" customHeight="1"/>
    <row r="1293" s="252" customFormat="1" ht="24.95" customHeight="1"/>
    <row r="1294" s="252" customFormat="1" ht="24.95" customHeight="1"/>
    <row r="1295" s="252" customFormat="1" ht="24.95" customHeight="1"/>
    <row r="1296" s="252" customFormat="1" ht="24.95" customHeight="1"/>
    <row r="1297" s="252" customFormat="1" ht="24.95" customHeight="1"/>
    <row r="1298" s="252" customFormat="1" ht="24.95" customHeight="1"/>
    <row r="1299" s="252" customFormat="1" ht="24.95" customHeight="1"/>
    <row r="1300" s="252" customFormat="1" ht="24.95" customHeight="1"/>
    <row r="1301" s="252" customFormat="1" ht="24.95" customHeight="1"/>
    <row r="1302" s="252" customFormat="1" ht="24.95" customHeight="1"/>
    <row r="1303" s="252" customFormat="1" ht="24.95" customHeight="1"/>
    <row r="1304" s="252" customFormat="1" ht="24.95" customHeight="1"/>
    <row r="1305" s="252" customFormat="1" ht="24.95" customHeight="1"/>
    <row r="1306" s="252" customFormat="1" ht="24.95" customHeight="1"/>
    <row r="1307" s="252" customFormat="1" ht="24.95" customHeight="1"/>
    <row r="1308" s="252" customFormat="1" ht="24.95" customHeight="1"/>
    <row r="1309" s="252" customFormat="1" ht="24.95" customHeight="1"/>
    <row r="1310" s="252" customFormat="1" ht="24.95" customHeight="1"/>
    <row r="1311" s="252" customFormat="1" ht="24.95" customHeight="1"/>
    <row r="1312" s="252" customFormat="1" ht="24.95" customHeight="1"/>
    <row r="1313" s="252" customFormat="1" ht="24.95" customHeight="1"/>
    <row r="1314" s="252" customFormat="1" ht="24.95" customHeight="1"/>
    <row r="1315" s="252" customFormat="1" ht="24.95" customHeight="1"/>
    <row r="1316" s="252" customFormat="1" ht="24.95" customHeight="1"/>
    <row r="1317" s="252" customFormat="1" ht="24.95" customHeight="1"/>
    <row r="1318" s="252" customFormat="1" ht="24.95" customHeight="1"/>
    <row r="1319" s="252" customFormat="1" ht="24.95" customHeight="1"/>
    <row r="1320" s="252" customFormat="1" ht="24.95" customHeight="1"/>
    <row r="1321" s="252" customFormat="1" ht="24.95" customHeight="1"/>
    <row r="1322" s="252" customFormat="1" ht="24.95" customHeight="1"/>
    <row r="1323" s="252" customFormat="1" ht="24.95" customHeight="1"/>
    <row r="1324" s="252" customFormat="1" ht="24.95" customHeight="1"/>
    <row r="1325" s="252" customFormat="1" ht="24.95" customHeight="1"/>
    <row r="1326" s="252" customFormat="1" ht="24.95" customHeight="1"/>
    <row r="1327" s="252" customFormat="1" ht="24.95" customHeight="1"/>
    <row r="1328" s="252" customFormat="1" ht="24.95" customHeight="1"/>
    <row r="1329" s="252" customFormat="1" ht="24.95" customHeight="1"/>
    <row r="1330" s="252" customFormat="1" ht="24.95" customHeight="1"/>
    <row r="1331" s="252" customFormat="1" ht="24.95" customHeight="1"/>
    <row r="1332" s="252" customFormat="1" ht="24.95" customHeight="1"/>
    <row r="1333" s="252" customFormat="1" ht="24.95" customHeight="1"/>
    <row r="1334" s="252" customFormat="1" ht="24.95" customHeight="1"/>
    <row r="1335" s="252" customFormat="1" ht="24.95" customHeight="1"/>
    <row r="1336" s="252" customFormat="1" ht="24.95" customHeight="1"/>
    <row r="1337" s="252" customFormat="1" ht="24.95" customHeight="1"/>
    <row r="1338" s="252" customFormat="1" ht="24.95" customHeight="1"/>
    <row r="1339" s="252" customFormat="1" ht="24.95" customHeight="1"/>
    <row r="1340" s="252" customFormat="1" ht="24.95" customHeight="1"/>
    <row r="1341" s="252" customFormat="1" ht="24.95" customHeight="1"/>
    <row r="1342" s="252" customFormat="1" ht="24.95" customHeight="1"/>
    <row r="1343" s="252" customFormat="1" ht="24.95" customHeight="1"/>
    <row r="1344" s="252" customFormat="1" ht="24.95" customHeight="1"/>
    <row r="1345" s="252" customFormat="1" ht="24.95" customHeight="1"/>
    <row r="1346" s="252" customFormat="1" ht="24.95" customHeight="1"/>
    <row r="1347" s="252" customFormat="1" ht="24.95" customHeight="1"/>
    <row r="1348" s="252" customFormat="1" ht="24.95" customHeight="1"/>
    <row r="1349" s="252" customFormat="1" ht="24.95" customHeight="1"/>
    <row r="1350" s="252" customFormat="1" ht="24.95" customHeight="1"/>
    <row r="1351" s="252" customFormat="1" ht="24.95" customHeight="1"/>
    <row r="1352" s="252" customFormat="1" ht="24.95" customHeight="1"/>
    <row r="1353" s="252" customFormat="1" ht="24.95" customHeight="1"/>
    <row r="1354" s="252" customFormat="1" ht="24.95" customHeight="1"/>
    <row r="1355" s="252" customFormat="1" ht="24.95" customHeight="1"/>
    <row r="1356" s="252" customFormat="1" ht="24.95" customHeight="1"/>
    <row r="1357" s="252" customFormat="1" ht="24.95" customHeight="1"/>
    <row r="1358" s="252" customFormat="1" ht="24.95" customHeight="1"/>
    <row r="1359" s="252" customFormat="1" ht="24.95" customHeight="1"/>
    <row r="1360" s="252" customFormat="1" ht="24.95" customHeight="1"/>
    <row r="1361" s="252" customFormat="1" ht="24.95" customHeight="1"/>
    <row r="1362" s="252" customFormat="1" ht="24.95" customHeight="1"/>
    <row r="1363" s="252" customFormat="1" ht="24.95" customHeight="1"/>
    <row r="1364" s="252" customFormat="1" ht="24.95" customHeight="1"/>
    <row r="1365" s="252" customFormat="1" ht="24.95" customHeight="1"/>
    <row r="1366" s="252" customFormat="1" ht="24.95" customHeight="1"/>
    <row r="1367" s="252" customFormat="1" ht="24.95" customHeight="1"/>
    <row r="1368" s="252" customFormat="1" ht="24.95" customHeight="1"/>
    <row r="1369" s="252" customFormat="1" ht="24.95" customHeight="1"/>
    <row r="1370" s="252" customFormat="1" ht="24.95" customHeight="1"/>
    <row r="1371" s="252" customFormat="1" ht="24.95" customHeight="1"/>
    <row r="1372" s="252" customFormat="1" ht="24.95" customHeight="1"/>
    <row r="1373" s="252" customFormat="1" ht="24.95" customHeight="1"/>
    <row r="1374" s="252" customFormat="1" ht="24.95" customHeight="1"/>
    <row r="1375" s="252" customFormat="1" ht="24.95" customHeight="1"/>
    <row r="1376" s="252" customFormat="1" ht="24.95" customHeight="1"/>
    <row r="1377" s="252" customFormat="1" ht="24.95" customHeight="1"/>
    <row r="1378" s="252" customFormat="1" ht="24.95" customHeight="1"/>
    <row r="1379" s="252" customFormat="1" ht="24.95" customHeight="1"/>
    <row r="1380" s="252" customFormat="1" ht="24.95" customHeight="1"/>
    <row r="1381" s="252" customFormat="1" ht="24.95" customHeight="1"/>
    <row r="1382" s="252" customFormat="1" ht="24.95" customHeight="1"/>
    <row r="1383" s="252" customFormat="1" ht="24.95" customHeight="1"/>
    <row r="1384" s="252" customFormat="1" ht="24.95" customHeight="1"/>
    <row r="1385" s="252" customFormat="1" ht="24.95" customHeight="1"/>
    <row r="1386" s="252" customFormat="1" ht="24.95" customHeight="1"/>
    <row r="1387" s="252" customFormat="1" ht="24.95" customHeight="1"/>
    <row r="1388" s="252" customFormat="1" ht="24.95" customHeight="1"/>
    <row r="1389" s="252" customFormat="1" ht="24.95" customHeight="1"/>
    <row r="1390" s="252" customFormat="1" ht="24.95" customHeight="1"/>
    <row r="1391" s="252" customFormat="1" ht="24.95" customHeight="1"/>
    <row r="1392" s="252" customFormat="1" ht="24.95" customHeight="1"/>
    <row r="1393" s="252" customFormat="1" ht="24.95" customHeight="1"/>
    <row r="1394" s="252" customFormat="1" ht="24.95" customHeight="1"/>
    <row r="1395" s="252" customFormat="1" ht="24.95" customHeight="1"/>
    <row r="1396" s="252" customFormat="1" ht="24.95" customHeight="1"/>
    <row r="1397" s="252" customFormat="1" ht="24.95" customHeight="1"/>
    <row r="1398" s="252" customFormat="1" ht="24.95" customHeight="1"/>
    <row r="1399" s="252" customFormat="1" ht="24.95" customHeight="1"/>
    <row r="1400" s="252" customFormat="1" ht="24.95" customHeight="1"/>
    <row r="1401" s="252" customFormat="1" ht="24.95" customHeight="1"/>
    <row r="1402" s="252" customFormat="1" ht="24.95" customHeight="1"/>
    <row r="1403" s="252" customFormat="1" ht="24.95" customHeight="1"/>
    <row r="1404" s="252" customFormat="1" ht="24.95" customHeight="1"/>
    <row r="1405" s="252" customFormat="1" ht="24.95" customHeight="1"/>
    <row r="1406" s="252" customFormat="1" ht="24.95" customHeight="1"/>
    <row r="1407" s="252" customFormat="1" ht="24.95" customHeight="1"/>
    <row r="1408" s="252" customFormat="1" ht="24.95" customHeight="1"/>
    <row r="1409" s="252" customFormat="1" ht="24.95" customHeight="1"/>
    <row r="1410" s="252" customFormat="1" ht="24.95" customHeight="1"/>
    <row r="1411" s="252" customFormat="1" ht="24.95" customHeight="1"/>
    <row r="1412" s="252" customFormat="1" ht="24.95" customHeight="1"/>
    <row r="1413" s="252" customFormat="1" ht="24.95" customHeight="1"/>
    <row r="1414" s="252" customFormat="1" ht="24.95" customHeight="1"/>
    <row r="1415" s="252" customFormat="1" ht="24.95" customHeight="1"/>
    <row r="1416" s="252" customFormat="1" ht="24.95" customHeight="1"/>
    <row r="1417" s="252" customFormat="1" ht="24.95" customHeight="1"/>
    <row r="1418" s="252" customFormat="1" ht="24.95" customHeight="1"/>
    <row r="1419" s="252" customFormat="1" ht="24.95" customHeight="1"/>
    <row r="1420" s="252" customFormat="1" ht="24.95" customHeight="1"/>
    <row r="1421" s="252" customFormat="1" ht="24.95" customHeight="1"/>
    <row r="1422" s="252" customFormat="1" ht="24.95" customHeight="1"/>
    <row r="1423" s="252" customFormat="1" ht="24.95" customHeight="1"/>
    <row r="1424" s="252" customFormat="1" ht="24.95" customHeight="1"/>
    <row r="1425" s="252" customFormat="1" ht="24.95" customHeight="1"/>
    <row r="1426" s="252" customFormat="1" ht="24.95" customHeight="1"/>
    <row r="1427" s="252" customFormat="1" ht="24.95" customHeight="1"/>
    <row r="1428" s="252" customFormat="1" ht="24.95" customHeight="1"/>
    <row r="1429" s="252" customFormat="1" ht="24.95" customHeight="1"/>
    <row r="1430" s="252" customFormat="1" ht="24.95" customHeight="1"/>
    <row r="1431" s="252" customFormat="1" ht="24.95" customHeight="1"/>
    <row r="1432" s="252" customFormat="1" ht="24.95" customHeight="1"/>
    <row r="1433" s="252" customFormat="1" ht="24.95" customHeight="1"/>
    <row r="1434" s="252" customFormat="1" ht="24.95" customHeight="1"/>
    <row r="1435" s="252" customFormat="1" ht="24.95" customHeight="1"/>
    <row r="1436" s="252" customFormat="1" ht="24.95" customHeight="1"/>
    <row r="1437" s="252" customFormat="1" ht="24.95" customHeight="1"/>
    <row r="1438" s="252" customFormat="1" ht="24.95" customHeight="1"/>
    <row r="1439" s="252" customFormat="1" ht="24.95" customHeight="1"/>
    <row r="1440" s="252" customFormat="1" ht="24.95" customHeight="1"/>
    <row r="1441" s="252" customFormat="1" ht="24.95" customHeight="1"/>
    <row r="1442" s="252" customFormat="1" ht="24.95" customHeight="1"/>
    <row r="1443" s="252" customFormat="1" ht="24.95" customHeight="1"/>
    <row r="1444" s="252" customFormat="1" ht="24.95" customHeight="1"/>
    <row r="1445" s="252" customFormat="1" ht="24.95" customHeight="1"/>
    <row r="1446" s="252" customFormat="1" ht="24.95" customHeight="1"/>
    <row r="1447" s="252" customFormat="1" ht="24.95" customHeight="1"/>
    <row r="1448" s="252" customFormat="1" ht="24.95" customHeight="1"/>
    <row r="1449" s="252" customFormat="1" ht="24.95" customHeight="1"/>
    <row r="1450" s="252" customFormat="1" ht="24.95" customHeight="1"/>
    <row r="1451" s="252" customFormat="1" ht="24.95" customHeight="1"/>
    <row r="1452" s="252" customFormat="1" ht="24.95" customHeight="1"/>
    <row r="1453" s="252" customFormat="1" ht="24.95" customHeight="1"/>
    <row r="1454" s="252" customFormat="1" ht="24.95" customHeight="1"/>
    <row r="1455" s="252" customFormat="1" ht="24.95" customHeight="1"/>
    <row r="1456" s="252" customFormat="1" ht="24.95" customHeight="1"/>
    <row r="1457" s="252" customFormat="1" ht="24.95" customHeight="1"/>
    <row r="1458" s="252" customFormat="1" ht="24.95" customHeight="1"/>
    <row r="1459" s="252" customFormat="1" ht="24.95" customHeight="1"/>
    <row r="1460" s="252" customFormat="1" ht="24.95" customHeight="1"/>
    <row r="1461" s="252" customFormat="1" ht="24.95" customHeight="1"/>
    <row r="1462" s="252" customFormat="1" ht="24.95" customHeight="1"/>
    <row r="1463" s="252" customFormat="1" ht="24.95" customHeight="1"/>
    <row r="1464" s="252" customFormat="1" ht="24.95" customHeight="1"/>
    <row r="1465" s="252" customFormat="1" ht="24.95" customHeight="1"/>
    <row r="1466" s="252" customFormat="1" ht="24.95" customHeight="1"/>
    <row r="1467" s="252" customFormat="1" ht="24.95" customHeight="1"/>
    <row r="1468" s="252" customFormat="1" ht="24.95" customHeight="1"/>
    <row r="1469" s="252" customFormat="1" ht="24.95" customHeight="1"/>
    <row r="1470" s="252" customFormat="1" ht="24.95" customHeight="1"/>
    <row r="1471" s="252" customFormat="1" ht="24.95" customHeight="1"/>
    <row r="1472" s="252" customFormat="1" ht="24.95" customHeight="1"/>
    <row r="1473" s="252" customFormat="1" ht="24.95" customHeight="1"/>
    <row r="1474" s="252" customFormat="1" ht="24.95" customHeight="1"/>
    <row r="1475" s="252" customFormat="1" ht="24.95" customHeight="1"/>
    <row r="1476" s="252" customFormat="1" ht="24.95" customHeight="1"/>
    <row r="1477" s="252" customFormat="1" ht="24.95" customHeight="1"/>
    <row r="1478" s="252" customFormat="1" ht="24.95" customHeight="1"/>
    <row r="1479" s="252" customFormat="1" ht="24.95" customHeight="1"/>
    <row r="1480" s="252" customFormat="1" ht="24.95" customHeight="1"/>
    <row r="1481" s="252" customFormat="1" ht="24.95" customHeight="1"/>
    <row r="1482" s="252" customFormat="1" ht="24.95" customHeight="1"/>
    <row r="1483" s="252" customFormat="1" ht="24.95" customHeight="1"/>
    <row r="1484" s="252" customFormat="1" ht="24.95" customHeight="1"/>
    <row r="1485" s="252" customFormat="1" ht="24.95" customHeight="1"/>
    <row r="1486" s="252" customFormat="1" ht="24.95" customHeight="1"/>
    <row r="1487" s="252" customFormat="1" ht="24.95" customHeight="1"/>
    <row r="1488" s="252" customFormat="1" ht="24.95" customHeight="1"/>
    <row r="1489" s="252" customFormat="1" ht="24.95" customHeight="1"/>
    <row r="1490" s="252" customFormat="1" ht="24.95" customHeight="1"/>
    <row r="1491" s="252" customFormat="1" ht="24.95" customHeight="1"/>
    <row r="1492" s="252" customFormat="1" ht="24.95" customHeight="1"/>
    <row r="1493" s="252" customFormat="1" ht="24.95" customHeight="1"/>
    <row r="1494" s="252" customFormat="1" ht="24.95" customHeight="1"/>
    <row r="1495" s="252" customFormat="1" ht="24.95" customHeight="1"/>
    <row r="1496" s="252" customFormat="1" ht="24.95" customHeight="1"/>
    <row r="1497" s="252" customFormat="1" ht="24.95" customHeight="1"/>
    <row r="1498" s="252" customFormat="1" ht="24.95" customHeight="1"/>
    <row r="1499" s="252" customFormat="1" ht="24.95" customHeight="1"/>
    <row r="1500" s="252" customFormat="1" ht="24.95" customHeight="1"/>
    <row r="1501" s="252" customFormat="1" ht="24.95" customHeight="1"/>
    <row r="1502" s="252" customFormat="1" ht="24.95" customHeight="1"/>
    <row r="1503" s="252" customFormat="1" ht="24.95" customHeight="1"/>
    <row r="1504" s="252" customFormat="1" ht="24.95" customHeight="1"/>
    <row r="1505" s="252" customFormat="1" ht="24.95" customHeight="1"/>
    <row r="1506" s="252" customFormat="1" ht="24.95" customHeight="1"/>
    <row r="1507" s="252" customFormat="1" ht="24.95" customHeight="1"/>
    <row r="1508" s="252" customFormat="1" ht="24.95" customHeight="1"/>
    <row r="1509" s="252" customFormat="1" ht="24.95" customHeight="1"/>
    <row r="1510" s="252" customFormat="1" ht="24.95" customHeight="1"/>
    <row r="1511" s="252" customFormat="1" ht="24.95" customHeight="1"/>
    <row r="1512" s="252" customFormat="1" ht="24.95" customHeight="1"/>
    <row r="1513" s="252" customFormat="1" ht="24.95" customHeight="1"/>
    <row r="1514" s="252" customFormat="1" ht="24.95" customHeight="1"/>
    <row r="1515" s="252" customFormat="1" ht="24.95" customHeight="1"/>
    <row r="1516" s="252" customFormat="1" ht="24.95" customHeight="1"/>
    <row r="1517" s="252" customFormat="1" ht="24.95" customHeight="1"/>
    <row r="1518" s="252" customFormat="1" ht="24.95" customHeight="1"/>
    <row r="1519" s="252" customFormat="1" ht="24.95" customHeight="1"/>
    <row r="1520" s="252" customFormat="1" ht="24.95" customHeight="1"/>
    <row r="1521" s="252" customFormat="1" ht="24.95" customHeight="1"/>
    <row r="1522" s="252" customFormat="1" ht="24.95" customHeight="1"/>
    <row r="1523" s="252" customFormat="1" ht="24.95" customHeight="1"/>
    <row r="1524" s="252" customFormat="1" ht="24.95" customHeight="1"/>
    <row r="1525" s="252" customFormat="1" ht="24.95" customHeight="1"/>
    <row r="1526" s="252" customFormat="1" ht="24.95" customHeight="1"/>
    <row r="1527" s="252" customFormat="1" ht="24.95" customHeight="1"/>
    <row r="1528" s="252" customFormat="1" ht="24.95" customHeight="1"/>
    <row r="1529" s="252" customFormat="1" ht="24.95" customHeight="1"/>
    <row r="1530" s="252" customFormat="1" ht="24.95" customHeight="1"/>
    <row r="1531" s="252" customFormat="1" ht="24.95" customHeight="1"/>
    <row r="1532" s="252" customFormat="1" ht="24.95" customHeight="1"/>
    <row r="1533" s="252" customFormat="1" ht="24.95" customHeight="1"/>
    <row r="1534" s="252" customFormat="1" ht="24.95" customHeight="1"/>
    <row r="1535" s="252" customFormat="1" ht="24.95" customHeight="1"/>
    <row r="1536" s="252" customFormat="1" ht="24.95" customHeight="1"/>
    <row r="1537" s="252" customFormat="1" ht="24.95" customHeight="1"/>
    <row r="1538" s="252" customFormat="1" ht="24.95" customHeight="1"/>
    <row r="1539" s="252" customFormat="1" ht="24.95" customHeight="1"/>
    <row r="1540" s="252" customFormat="1" ht="24.95" customHeight="1"/>
    <row r="1541" s="252" customFormat="1" ht="24.95" customHeight="1"/>
    <row r="1542" s="252" customFormat="1" ht="24.95" customHeight="1"/>
    <row r="1543" s="252" customFormat="1" ht="24.95" customHeight="1"/>
    <row r="1544" s="252" customFormat="1" ht="24.95" customHeight="1"/>
    <row r="1545" s="252" customFormat="1" ht="24.95" customHeight="1"/>
    <row r="1546" s="252" customFormat="1" ht="24.95" customHeight="1"/>
    <row r="1547" s="252" customFormat="1" ht="24.95" customHeight="1"/>
    <row r="1548" s="252" customFormat="1" ht="24.95" customHeight="1"/>
    <row r="1549" s="252" customFormat="1" ht="24.95" customHeight="1"/>
    <row r="1550" s="252" customFormat="1" ht="24.95" customHeight="1"/>
    <row r="1551" s="252" customFormat="1" ht="24.95" customHeight="1"/>
    <row r="1552" s="252" customFormat="1" ht="24.95" customHeight="1"/>
    <row r="1553" s="252" customFormat="1" ht="24.95" customHeight="1"/>
    <row r="1554" s="252" customFormat="1" ht="24.95" customHeight="1"/>
    <row r="1555" s="252" customFormat="1" ht="24.95" customHeight="1"/>
    <row r="1556" s="252" customFormat="1" ht="24.95" customHeight="1"/>
    <row r="1557" s="252" customFormat="1" ht="24.95" customHeight="1"/>
    <row r="1558" s="252" customFormat="1" ht="24.95" customHeight="1"/>
    <row r="1559" s="252" customFormat="1" ht="24.95" customHeight="1"/>
    <row r="1560" s="252" customFormat="1" ht="24.95" customHeight="1"/>
    <row r="1561" s="252" customFormat="1" ht="24.95" customHeight="1"/>
    <row r="1562" s="252" customFormat="1" ht="24.95" customHeight="1"/>
    <row r="1563" s="252" customFormat="1" ht="24.95" customHeight="1"/>
    <row r="1564" s="252" customFormat="1" ht="24.95" customHeight="1"/>
    <row r="1565" s="252" customFormat="1" ht="24.95" customHeight="1"/>
    <row r="1566" s="252" customFormat="1" ht="24.95" customHeight="1"/>
    <row r="1567" s="252" customFormat="1" ht="24.95" customHeight="1"/>
    <row r="1568" s="252" customFormat="1" ht="24.95" customHeight="1"/>
    <row r="1569" s="252" customFormat="1" ht="24.95" customHeight="1"/>
    <row r="1570" s="252" customFormat="1" ht="24.95" customHeight="1"/>
    <row r="1571" s="252" customFormat="1" ht="24.95" customHeight="1"/>
    <row r="1572" s="252" customFormat="1" ht="24.95" customHeight="1"/>
    <row r="1573" s="252" customFormat="1" ht="24.95" customHeight="1"/>
    <row r="1574" s="252" customFormat="1" ht="24.95" customHeight="1"/>
    <row r="1575" s="252" customFormat="1" ht="24.95" customHeight="1"/>
    <row r="1576" s="252" customFormat="1" ht="24.95" customHeight="1"/>
    <row r="1577" s="252" customFormat="1" ht="24.95" customHeight="1"/>
    <row r="1578" s="252" customFormat="1" ht="24.95" customHeight="1"/>
    <row r="1579" s="252" customFormat="1" ht="24.95" customHeight="1"/>
    <row r="1580" s="252" customFormat="1" ht="24.95" customHeight="1"/>
    <row r="1581" s="252" customFormat="1" ht="24.95" customHeight="1"/>
    <row r="1582" s="252" customFormat="1" ht="24.95" customHeight="1"/>
    <row r="1583" s="252" customFormat="1" ht="24.95" customHeight="1"/>
    <row r="1584" s="252" customFormat="1" ht="24.95" customHeight="1"/>
    <row r="1585" s="252" customFormat="1" ht="24.95" customHeight="1"/>
    <row r="1586" s="252" customFormat="1" ht="24.95" customHeight="1"/>
    <row r="1587" s="252" customFormat="1" ht="24.95" customHeight="1"/>
    <row r="1588" s="252" customFormat="1" ht="24.95" customHeight="1"/>
    <row r="1589" s="252" customFormat="1" ht="24.95" customHeight="1"/>
    <row r="1590" s="252" customFormat="1" ht="24.95" customHeight="1"/>
    <row r="1591" s="252" customFormat="1" ht="24.95" customHeight="1"/>
    <row r="1592" s="252" customFormat="1" ht="24.95" customHeight="1"/>
    <row r="1593" s="252" customFormat="1" ht="24.95" customHeight="1"/>
    <row r="1594" s="252" customFormat="1" ht="24.95" customHeight="1"/>
    <row r="1595" s="252" customFormat="1" ht="24.95" customHeight="1"/>
    <row r="1596" s="252" customFormat="1" ht="24.95" customHeight="1"/>
    <row r="1597" s="252" customFormat="1" ht="24.95" customHeight="1"/>
    <row r="1598" s="252" customFormat="1" ht="24.95" customHeight="1"/>
    <row r="1599" s="252" customFormat="1" ht="24.95" customHeight="1"/>
    <row r="1600" s="252" customFormat="1" ht="24.95" customHeight="1"/>
    <row r="1601" s="252" customFormat="1" ht="24.95" customHeight="1"/>
    <row r="1602" s="252" customFormat="1" ht="24.95" customHeight="1"/>
    <row r="1603" s="252" customFormat="1" ht="24.95" customHeight="1"/>
    <row r="1604" s="252" customFormat="1" ht="24.95" customHeight="1"/>
    <row r="1605" s="252" customFormat="1" ht="24.95" customHeight="1"/>
    <row r="1606" s="252" customFormat="1" ht="24.95" customHeight="1"/>
    <row r="1607" s="252" customFormat="1" ht="24.95" customHeight="1"/>
    <row r="1608" s="252" customFormat="1" ht="24.95" customHeight="1"/>
    <row r="1609" s="252" customFormat="1" ht="24.95" customHeight="1"/>
    <row r="1610" s="252" customFormat="1" ht="24.95" customHeight="1"/>
    <row r="1611" s="252" customFormat="1" ht="24.95" customHeight="1"/>
    <row r="1612" s="252" customFormat="1" ht="24.95" customHeight="1"/>
    <row r="1613" s="252" customFormat="1" ht="24.95" customHeight="1"/>
    <row r="1614" s="252" customFormat="1" ht="24.95" customHeight="1"/>
    <row r="1615" s="252" customFormat="1" ht="24.95" customHeight="1"/>
    <row r="1616" s="252" customFormat="1" ht="24.95" customHeight="1"/>
    <row r="1617" s="252" customFormat="1" ht="24.95" customHeight="1"/>
    <row r="1618" s="252" customFormat="1" ht="24.95" customHeight="1"/>
    <row r="1619" s="252" customFormat="1" ht="24.95" customHeight="1"/>
    <row r="1620" s="252" customFormat="1" ht="24.95" customHeight="1"/>
    <row r="1621" s="252" customFormat="1" ht="24.95" customHeight="1"/>
    <row r="1622" s="252" customFormat="1" ht="24.95" customHeight="1"/>
    <row r="1623" s="252" customFormat="1" ht="24.95" customHeight="1"/>
    <row r="1624" s="252" customFormat="1" ht="24.95" customHeight="1"/>
    <row r="1625" s="252" customFormat="1" ht="24.95" customHeight="1"/>
    <row r="1626" s="252" customFormat="1" ht="24.95" customHeight="1"/>
    <row r="1627" s="252" customFormat="1" ht="24.95" customHeight="1"/>
    <row r="1628" s="252" customFormat="1" ht="24.95" customHeight="1"/>
    <row r="1629" s="252" customFormat="1" ht="24.95" customHeight="1"/>
    <row r="1630" s="252" customFormat="1" ht="24.95" customHeight="1"/>
    <row r="1631" s="252" customFormat="1" ht="24.95" customHeight="1"/>
    <row r="1632" s="252" customFormat="1" ht="24.95" customHeight="1"/>
    <row r="1633" s="252" customFormat="1" ht="24.95" customHeight="1"/>
    <row r="1634" s="252" customFormat="1" ht="24.95" customHeight="1"/>
    <row r="1635" s="252" customFormat="1" ht="24.95" customHeight="1"/>
    <row r="1636" s="252" customFormat="1" ht="24.95" customHeight="1"/>
    <row r="1637" s="252" customFormat="1" ht="24.95" customHeight="1"/>
    <row r="1638" s="252" customFormat="1" ht="24.95" customHeight="1"/>
    <row r="1639" s="252" customFormat="1" ht="24.95" customHeight="1"/>
    <row r="1640" s="252" customFormat="1" ht="24.95" customHeight="1"/>
    <row r="1641" s="252" customFormat="1" ht="24.95" customHeight="1"/>
    <row r="1642" s="252" customFormat="1" ht="24.95" customHeight="1"/>
    <row r="1643" s="252" customFormat="1" ht="24.95" customHeight="1"/>
    <row r="1644" s="252" customFormat="1" ht="24.95" customHeight="1"/>
    <row r="1645" s="252" customFormat="1" ht="24.95" customHeight="1"/>
    <row r="1646" s="252" customFormat="1" ht="24.95" customHeight="1"/>
    <row r="1647" s="252" customFormat="1" ht="24.95" customHeight="1"/>
    <row r="1648" s="252" customFormat="1" ht="24.95" customHeight="1"/>
    <row r="1649" s="252" customFormat="1" ht="24.95" customHeight="1"/>
    <row r="1650" s="252" customFormat="1" ht="24.95" customHeight="1"/>
    <row r="1651" s="252" customFormat="1" ht="24.95" customHeight="1"/>
    <row r="1652" s="252" customFormat="1" ht="24.95" customHeight="1"/>
    <row r="1653" s="252" customFormat="1" ht="24.95" customHeight="1"/>
    <row r="1654" s="252" customFormat="1" ht="24.95" customHeight="1"/>
    <row r="1655" s="252" customFormat="1" ht="24.95" customHeight="1"/>
    <row r="1656" s="252" customFormat="1" ht="24.95" customHeight="1"/>
    <row r="1657" s="252" customFormat="1" ht="24.95" customHeight="1"/>
    <row r="1658" s="252" customFormat="1" ht="24.95" customHeight="1"/>
    <row r="1659" s="252" customFormat="1" ht="24.95" customHeight="1"/>
    <row r="1660" s="252" customFormat="1" ht="24.95" customHeight="1"/>
    <row r="1661" s="252" customFormat="1" ht="24.95" customHeight="1"/>
    <row r="1662" s="252" customFormat="1" ht="24.95" customHeight="1"/>
    <row r="1663" s="252" customFormat="1" ht="24.95" customHeight="1"/>
    <row r="1664" s="252" customFormat="1" ht="24.95" customHeight="1"/>
    <row r="1665" s="252" customFormat="1" ht="24.95" customHeight="1"/>
    <row r="1666" s="252" customFormat="1" ht="24.95" customHeight="1"/>
    <row r="1667" s="252" customFormat="1" ht="24.95" customHeight="1"/>
    <row r="1668" s="252" customFormat="1" ht="24.95" customHeight="1"/>
    <row r="1669" s="252" customFormat="1" ht="24.95" customHeight="1"/>
    <row r="1670" s="252" customFormat="1" ht="24.95" customHeight="1"/>
    <row r="1671" s="252" customFormat="1" ht="24.95" customHeight="1"/>
    <row r="1672" s="252" customFormat="1" ht="24.95" customHeight="1"/>
    <row r="1673" s="252" customFormat="1" ht="24.95" customHeight="1"/>
    <row r="1674" s="252" customFormat="1" ht="24.95" customHeight="1"/>
    <row r="1675" s="252" customFormat="1" ht="24.95" customHeight="1"/>
    <row r="1676" s="252" customFormat="1" ht="24.95" customHeight="1"/>
    <row r="1677" s="252" customFormat="1" ht="24.95" customHeight="1"/>
    <row r="1678" s="252" customFormat="1" ht="24.95" customHeight="1"/>
    <row r="1679" s="252" customFormat="1" ht="24.95" customHeight="1"/>
    <row r="1680" s="252" customFormat="1" ht="24.95" customHeight="1"/>
    <row r="1681" s="252" customFormat="1" ht="24.95" customHeight="1"/>
    <row r="1682" s="252" customFormat="1" ht="24.95" customHeight="1"/>
    <row r="1683" s="252" customFormat="1" ht="24.95" customHeight="1"/>
    <row r="1684" s="252" customFormat="1" ht="24.95" customHeight="1"/>
    <row r="1685" s="252" customFormat="1" ht="24.95" customHeight="1"/>
    <row r="1686" s="252" customFormat="1" ht="24.95" customHeight="1"/>
    <row r="1687" s="252" customFormat="1" ht="24.95" customHeight="1"/>
    <row r="1688" s="252" customFormat="1" ht="24.95" customHeight="1"/>
    <row r="1689" s="252" customFormat="1" ht="24.95" customHeight="1"/>
    <row r="1690" s="252" customFormat="1" ht="24.95" customHeight="1"/>
    <row r="1691" s="252" customFormat="1" ht="24.95" customHeight="1"/>
    <row r="1692" s="252" customFormat="1" ht="24.95" customHeight="1"/>
    <row r="1693" s="252" customFormat="1" ht="24.95" customHeight="1"/>
    <row r="1694" s="252" customFormat="1" ht="24.95" customHeight="1"/>
    <row r="1695" s="252" customFormat="1" ht="24.95" customHeight="1"/>
    <row r="1696" s="252" customFormat="1" ht="24.95" customHeight="1"/>
    <row r="1697" s="252" customFormat="1" ht="24.95" customHeight="1"/>
    <row r="1698" s="252" customFormat="1" ht="24.95" customHeight="1"/>
    <row r="1699" s="252" customFormat="1" ht="24.95" customHeight="1"/>
    <row r="1700" s="252" customFormat="1" ht="24.95" customHeight="1"/>
    <row r="1701" s="252" customFormat="1" ht="24.95" customHeight="1"/>
    <row r="1702" s="252" customFormat="1" ht="24.95" customHeight="1"/>
    <row r="1703" s="252" customFormat="1" ht="24.95" customHeight="1"/>
    <row r="1704" s="252" customFormat="1" ht="24.95" customHeight="1"/>
    <row r="1705" s="252" customFormat="1" ht="24.95" customHeight="1"/>
    <row r="1706" s="252" customFormat="1" ht="24.95" customHeight="1"/>
    <row r="1707" s="252" customFormat="1" ht="24.95" customHeight="1"/>
    <row r="1708" s="252" customFormat="1" ht="24.95" customHeight="1"/>
    <row r="1709" s="252" customFormat="1" ht="24.95" customHeight="1"/>
    <row r="1710" s="252" customFormat="1" ht="24.95" customHeight="1"/>
    <row r="1711" s="252" customFormat="1" ht="24.95" customHeight="1"/>
    <row r="1712" s="252" customFormat="1" ht="24.95" customHeight="1"/>
    <row r="1713" s="252" customFormat="1" ht="24.95" customHeight="1"/>
    <row r="1714" s="252" customFormat="1" ht="24.95" customHeight="1"/>
    <row r="1715" s="252" customFormat="1" ht="24.95" customHeight="1"/>
    <row r="1716" s="252" customFormat="1" ht="24.95" customHeight="1"/>
    <row r="1717" s="252" customFormat="1" ht="24.95" customHeight="1"/>
    <row r="1718" s="252" customFormat="1" ht="24.95" customHeight="1"/>
    <row r="1719" s="252" customFormat="1" ht="24.95" customHeight="1"/>
    <row r="1720" s="252" customFormat="1" ht="24.95" customHeight="1"/>
    <row r="1721" s="252" customFormat="1" ht="24.95" customHeight="1"/>
    <row r="1722" s="252" customFormat="1" ht="24.95" customHeight="1"/>
    <row r="1723" s="252" customFormat="1" ht="24.95" customHeight="1"/>
    <row r="1724" s="252" customFormat="1" ht="24.95" customHeight="1"/>
    <row r="1725" s="252" customFormat="1" ht="24.95" customHeight="1"/>
    <row r="1726" s="252" customFormat="1" ht="24.95" customHeight="1"/>
    <row r="1727" s="252" customFormat="1" ht="24.95" customHeight="1"/>
    <row r="1728" s="252" customFormat="1" ht="24.95" customHeight="1"/>
    <row r="1729" s="252" customFormat="1" ht="24.95" customHeight="1"/>
    <row r="1730" s="252" customFormat="1" ht="24.95" customHeight="1"/>
    <row r="1731" s="252" customFormat="1" ht="24.95" customHeight="1"/>
    <row r="1732" s="252" customFormat="1" ht="24.95" customHeight="1"/>
    <row r="1733" s="252" customFormat="1" ht="24.95" customHeight="1"/>
    <row r="1734" s="252" customFormat="1" ht="24.95" customHeight="1"/>
    <row r="1735" s="252" customFormat="1" ht="24.95" customHeight="1"/>
    <row r="1736" s="252" customFormat="1" ht="24.95" customHeight="1"/>
    <row r="1737" s="252" customFormat="1" ht="24.95" customHeight="1"/>
    <row r="1738" s="252" customFormat="1" ht="24.95" customHeight="1"/>
    <row r="1739" s="252" customFormat="1" ht="24.95" customHeight="1"/>
    <row r="1740" s="252" customFormat="1" ht="24.95" customHeight="1"/>
    <row r="1741" s="252" customFormat="1" ht="24.95" customHeight="1"/>
    <row r="1742" s="252" customFormat="1" ht="24.95" customHeight="1"/>
    <row r="1743" s="252" customFormat="1" ht="24.95" customHeight="1"/>
    <row r="1744" s="252" customFormat="1" ht="24.95" customHeight="1"/>
    <row r="1745" s="252" customFormat="1" ht="24.95" customHeight="1"/>
    <row r="1746" s="252" customFormat="1" ht="24.95" customHeight="1"/>
    <row r="1747" s="252" customFormat="1" ht="24.95" customHeight="1"/>
    <row r="1748" s="252" customFormat="1" ht="24.95" customHeight="1"/>
    <row r="1749" s="252" customFormat="1" ht="24.95" customHeight="1"/>
    <row r="1750" s="252" customFormat="1" ht="24.95" customHeight="1"/>
    <row r="1751" s="252" customFormat="1" ht="24.95" customHeight="1"/>
    <row r="1752" s="252" customFormat="1" ht="24.95" customHeight="1"/>
    <row r="1753" s="252" customFormat="1" ht="24.95" customHeight="1"/>
    <row r="1754" s="252" customFormat="1" ht="24.95" customHeight="1"/>
    <row r="1755" s="252" customFormat="1" ht="24.95" customHeight="1"/>
    <row r="1756" s="252" customFormat="1" ht="24.95" customHeight="1"/>
    <row r="1757" s="252" customFormat="1" ht="24.95" customHeight="1"/>
    <row r="1758" s="252" customFormat="1" ht="24.95" customHeight="1"/>
    <row r="1759" s="252" customFormat="1" ht="24.95" customHeight="1"/>
    <row r="1760" s="252" customFormat="1" ht="24.95" customHeight="1"/>
    <row r="1761" s="252" customFormat="1" ht="24.95" customHeight="1"/>
    <row r="1762" s="252" customFormat="1" ht="24.95" customHeight="1"/>
    <row r="1763" s="252" customFormat="1" ht="24.95" customHeight="1"/>
    <row r="1764" s="252" customFormat="1" ht="24.95" customHeight="1"/>
    <row r="1765" s="252" customFormat="1" ht="24.95" customHeight="1"/>
    <row r="1766" s="252" customFormat="1" ht="24.95" customHeight="1"/>
    <row r="1767" s="252" customFormat="1" ht="24.95" customHeight="1"/>
    <row r="1768" s="252" customFormat="1" ht="24.95" customHeight="1"/>
    <row r="1769" s="252" customFormat="1" ht="24.95" customHeight="1"/>
    <row r="1770" s="252" customFormat="1" ht="24.95" customHeight="1"/>
    <row r="1771" s="252" customFormat="1" ht="24.95" customHeight="1"/>
    <row r="1772" s="252" customFormat="1" ht="24.95" customHeight="1"/>
    <row r="1773" s="252" customFormat="1" ht="24.95" customHeight="1"/>
    <row r="1774" s="252" customFormat="1" ht="24.95" customHeight="1"/>
    <row r="1775" s="252" customFormat="1" ht="24.95" customHeight="1"/>
    <row r="1776" s="252" customFormat="1" ht="24.95" customHeight="1"/>
    <row r="1777" s="252" customFormat="1" ht="24.95" customHeight="1"/>
    <row r="1778" s="252" customFormat="1" ht="24.95" customHeight="1"/>
    <row r="1779" s="252" customFormat="1" ht="24.95" customHeight="1"/>
    <row r="1780" s="252" customFormat="1" ht="24.95" customHeight="1"/>
    <row r="1781" s="252" customFormat="1" ht="24.95" customHeight="1"/>
    <row r="1782" s="252" customFormat="1" ht="24.95" customHeight="1"/>
    <row r="1783" s="252" customFormat="1" ht="24.95" customHeight="1"/>
    <row r="1784" s="252" customFormat="1" ht="24.95" customHeight="1"/>
    <row r="1785" s="252" customFormat="1" ht="24.95" customHeight="1"/>
    <row r="1786" s="252" customFormat="1" ht="24.95" customHeight="1"/>
    <row r="1787" s="252" customFormat="1" ht="24.95" customHeight="1"/>
    <row r="1788" s="252" customFormat="1" ht="24.95" customHeight="1"/>
    <row r="1789" s="252" customFormat="1" ht="24.95" customHeight="1"/>
    <row r="1790" s="252" customFormat="1" ht="24.95" customHeight="1"/>
    <row r="1791" s="252" customFormat="1" ht="24.95" customHeight="1"/>
    <row r="1792" s="252" customFormat="1" ht="24.95" customHeight="1"/>
    <row r="1793" s="252" customFormat="1" ht="24.95" customHeight="1"/>
    <row r="1794" s="252" customFormat="1" ht="24.95" customHeight="1"/>
    <row r="1795" s="252" customFormat="1" ht="24.95" customHeight="1"/>
    <row r="1796" s="252" customFormat="1" ht="24.95" customHeight="1"/>
    <row r="1797" s="252" customFormat="1" ht="24.95" customHeight="1"/>
    <row r="1798" s="252" customFormat="1" ht="24.95" customHeight="1"/>
    <row r="1799" s="252" customFormat="1" ht="24.95" customHeight="1"/>
    <row r="1800" s="252" customFormat="1" ht="24.95" customHeight="1"/>
    <row r="1801" s="252" customFormat="1" ht="24.95" customHeight="1"/>
    <row r="1802" s="252" customFormat="1" ht="24.95" customHeight="1"/>
    <row r="1803" s="252" customFormat="1" ht="24.95" customHeight="1"/>
    <row r="1804" s="252" customFormat="1" ht="24.95" customHeight="1"/>
    <row r="1805" s="252" customFormat="1" ht="24.95" customHeight="1"/>
    <row r="1806" s="252" customFormat="1" ht="24.95" customHeight="1"/>
    <row r="1807" s="252" customFormat="1" ht="24.95" customHeight="1"/>
    <row r="1808" s="252" customFormat="1" ht="24.95" customHeight="1"/>
    <row r="1809" s="252" customFormat="1" ht="24.95" customHeight="1"/>
    <row r="1810" s="252" customFormat="1" ht="24.95" customHeight="1"/>
    <row r="1811" s="252" customFormat="1" ht="24.95" customHeight="1"/>
    <row r="1812" s="252" customFormat="1" ht="24.95" customHeight="1"/>
    <row r="1813" s="252" customFormat="1" ht="24.95" customHeight="1"/>
    <row r="1814" s="252" customFormat="1" ht="24.95" customHeight="1"/>
    <row r="1815" s="252" customFormat="1" ht="24.95" customHeight="1"/>
    <row r="1816" s="252" customFormat="1" ht="24.95" customHeight="1"/>
    <row r="1817" s="252" customFormat="1" ht="24.95" customHeight="1"/>
    <row r="1818" s="252" customFormat="1" ht="24.95" customHeight="1"/>
    <row r="1819" s="252" customFormat="1" ht="24.95" customHeight="1"/>
    <row r="1820" s="252" customFormat="1" ht="24.95" customHeight="1"/>
    <row r="1821" s="252" customFormat="1" ht="24.95" customHeight="1"/>
    <row r="1822" s="252" customFormat="1" ht="24.95" customHeight="1"/>
    <row r="1823" s="252" customFormat="1" ht="24.95" customHeight="1"/>
    <row r="1824" s="252" customFormat="1" ht="24.95" customHeight="1"/>
    <row r="1825" s="252" customFormat="1" ht="24.95" customHeight="1"/>
    <row r="1826" s="252" customFormat="1" ht="24.95" customHeight="1"/>
    <row r="1827" s="252" customFormat="1" ht="24.95" customHeight="1"/>
    <row r="1828" s="252" customFormat="1" ht="24.95" customHeight="1"/>
    <row r="1829" s="252" customFormat="1" ht="24.95" customHeight="1"/>
    <row r="1830" s="252" customFormat="1" ht="24.95" customHeight="1"/>
    <row r="1831" s="252" customFormat="1" ht="24.95" customHeight="1"/>
    <row r="1832" s="252" customFormat="1" ht="24.95" customHeight="1"/>
    <row r="1833" s="252" customFormat="1" ht="24.95" customHeight="1"/>
    <row r="1834" s="252" customFormat="1" ht="24.95" customHeight="1"/>
    <row r="1835" s="252" customFormat="1" ht="24.95" customHeight="1"/>
    <row r="1836" s="252" customFormat="1" ht="24.95" customHeight="1"/>
    <row r="1837" s="252" customFormat="1" ht="24.95" customHeight="1"/>
    <row r="1838" s="252" customFormat="1" ht="24.95" customHeight="1"/>
    <row r="1839" s="252" customFormat="1" ht="24.95" customHeight="1"/>
    <row r="1840" s="252" customFormat="1" ht="24.95" customHeight="1"/>
    <row r="1841" s="252" customFormat="1" ht="24.95" customHeight="1"/>
    <row r="1842" s="252" customFormat="1" ht="24.95" customHeight="1"/>
    <row r="1843" s="252" customFormat="1" ht="24.95" customHeight="1"/>
    <row r="1844" s="252" customFormat="1" ht="24.95" customHeight="1"/>
    <row r="1845" s="252" customFormat="1" ht="24.95" customHeight="1"/>
    <row r="1846" s="252" customFormat="1" ht="24.95" customHeight="1"/>
    <row r="1847" s="252" customFormat="1" ht="24.95" customHeight="1"/>
    <row r="1848" s="252" customFormat="1" ht="24.95" customHeight="1"/>
    <row r="1849" s="252" customFormat="1" ht="24.95" customHeight="1"/>
    <row r="1850" s="252" customFormat="1" ht="24.95" customHeight="1"/>
    <row r="1851" s="252" customFormat="1" ht="24.95" customHeight="1"/>
    <row r="1852" s="252" customFormat="1" ht="24.95" customHeight="1"/>
    <row r="1853" s="252" customFormat="1" ht="24.95" customHeight="1"/>
    <row r="1854" s="252" customFormat="1" ht="24.95" customHeight="1"/>
    <row r="1855" s="252" customFormat="1" ht="24.95" customHeight="1"/>
    <row r="1856" s="252" customFormat="1" ht="24.95" customHeight="1"/>
    <row r="1857" s="252" customFormat="1" ht="24.95" customHeight="1"/>
    <row r="1858" s="252" customFormat="1" ht="24.95" customHeight="1"/>
    <row r="1859" s="252" customFormat="1" ht="24.95" customHeight="1"/>
    <row r="1860" s="252" customFormat="1" ht="24.95" customHeight="1"/>
    <row r="1861" s="252" customFormat="1" ht="24.95" customHeight="1"/>
    <row r="1862" s="252" customFormat="1" ht="24.95" customHeight="1"/>
    <row r="1863" s="252" customFormat="1" ht="24.95" customHeight="1"/>
    <row r="1864" s="252" customFormat="1" ht="24.95" customHeight="1"/>
    <row r="1865" s="252" customFormat="1" ht="24.95" customHeight="1"/>
    <row r="1866" s="252" customFormat="1" ht="24.95" customHeight="1"/>
    <row r="1867" s="252" customFormat="1" ht="24.95" customHeight="1"/>
    <row r="1868" s="252" customFormat="1" ht="24.95" customHeight="1"/>
    <row r="1869" s="252" customFormat="1" ht="24.95" customHeight="1"/>
    <row r="1870" s="252" customFormat="1" ht="24.95" customHeight="1"/>
    <row r="1871" s="252" customFormat="1" ht="24.95" customHeight="1"/>
    <row r="1872" s="252" customFormat="1" ht="24.95" customHeight="1"/>
    <row r="1873" s="252" customFormat="1" ht="24.95" customHeight="1"/>
    <row r="1874" s="252" customFormat="1" ht="24.95" customHeight="1"/>
    <row r="1875" s="252" customFormat="1" ht="24.95" customHeight="1"/>
    <row r="1876" s="252" customFormat="1" ht="24.95" customHeight="1"/>
    <row r="1877" s="252" customFormat="1" ht="24.95" customHeight="1"/>
    <row r="1878" s="252" customFormat="1" ht="24.95" customHeight="1"/>
    <row r="1879" s="252" customFormat="1" ht="24.95" customHeight="1"/>
    <row r="1880" s="252" customFormat="1" ht="24.95" customHeight="1"/>
    <row r="1881" s="252" customFormat="1" ht="24.95" customHeight="1"/>
    <row r="1882" s="252" customFormat="1" ht="24.95" customHeight="1"/>
    <row r="1883" s="252" customFormat="1" ht="24.95" customHeight="1"/>
    <row r="1884" s="252" customFormat="1" ht="24.95" customHeight="1"/>
    <row r="1885" s="252" customFormat="1" ht="24.95" customHeight="1"/>
    <row r="1886" s="252" customFormat="1" ht="24.95" customHeight="1"/>
    <row r="1887" s="252" customFormat="1" ht="24.95" customHeight="1"/>
    <row r="1888" s="252" customFormat="1" ht="24.95" customHeight="1"/>
    <row r="1889" s="252" customFormat="1" ht="24.95" customHeight="1"/>
    <row r="1890" s="252" customFormat="1" ht="24.95" customHeight="1"/>
    <row r="1891" s="252" customFormat="1" ht="24.95" customHeight="1"/>
    <row r="1892" s="252" customFormat="1" ht="24.95" customHeight="1"/>
    <row r="1893" s="252" customFormat="1" ht="24.95" customHeight="1"/>
    <row r="1894" s="252" customFormat="1" ht="24.95" customHeight="1"/>
    <row r="1895" s="252" customFormat="1" ht="24.95" customHeight="1"/>
    <row r="1896" s="252" customFormat="1" ht="24.95" customHeight="1"/>
    <row r="1897" s="252" customFormat="1" ht="24.95" customHeight="1"/>
    <row r="1898" s="252" customFormat="1" ht="24.95" customHeight="1"/>
    <row r="1899" s="252" customFormat="1" ht="24.95" customHeight="1"/>
    <row r="1900" s="252" customFormat="1" ht="24.95" customHeight="1"/>
    <row r="1901" s="252" customFormat="1" ht="24.95" customHeight="1"/>
    <row r="1902" s="252" customFormat="1" ht="24.95" customHeight="1"/>
    <row r="1903" s="252" customFormat="1" ht="24.95" customHeight="1"/>
    <row r="1904" s="252" customFormat="1" ht="24.95" customHeight="1"/>
    <row r="1905" s="252" customFormat="1" ht="24.95" customHeight="1"/>
    <row r="1906" s="252" customFormat="1" ht="24.95" customHeight="1"/>
    <row r="1907" s="252" customFormat="1" ht="24.95" customHeight="1"/>
    <row r="1908" s="252" customFormat="1" ht="24.95" customHeight="1"/>
    <row r="1909" s="252" customFormat="1" ht="24.95" customHeight="1"/>
    <row r="1910" s="252" customFormat="1" ht="24.95" customHeight="1"/>
    <row r="1911" s="252" customFormat="1" ht="24.95" customHeight="1"/>
    <row r="1912" s="252" customFormat="1" ht="24.95" customHeight="1"/>
    <row r="1913" s="252" customFormat="1" ht="24.95" customHeight="1"/>
    <row r="1914" s="252" customFormat="1" ht="24.95" customHeight="1"/>
    <row r="1915" s="252" customFormat="1" ht="24.95" customHeight="1"/>
    <row r="1916" s="252" customFormat="1" ht="24.95" customHeight="1"/>
    <row r="1917" s="252" customFormat="1" ht="24.95" customHeight="1"/>
    <row r="1918" s="252" customFormat="1" ht="24.95" customHeight="1"/>
    <row r="1919" s="252" customFormat="1" ht="24.95" customHeight="1"/>
    <row r="1920" s="252" customFormat="1" ht="24.95" customHeight="1"/>
    <row r="1921" s="252" customFormat="1" ht="24.95" customHeight="1"/>
    <row r="1922" s="252" customFormat="1" ht="24.95" customHeight="1"/>
    <row r="1923" s="252" customFormat="1" ht="24.95" customHeight="1"/>
    <row r="1924" s="252" customFormat="1" ht="24.95" customHeight="1"/>
    <row r="1925" s="252" customFormat="1" ht="24.95" customHeight="1"/>
    <row r="1926" s="252" customFormat="1" ht="24.95" customHeight="1"/>
    <row r="1927" s="252" customFormat="1" ht="24.95" customHeight="1"/>
    <row r="1928" s="252" customFormat="1" ht="24.95" customHeight="1"/>
    <row r="1929" s="252" customFormat="1" ht="24.95" customHeight="1"/>
    <row r="1930" s="252" customFormat="1" ht="24.95" customHeight="1"/>
    <row r="1931" s="252" customFormat="1" ht="24.95" customHeight="1"/>
    <row r="1932" s="252" customFormat="1" ht="24.95" customHeight="1"/>
    <row r="1933" s="252" customFormat="1" ht="24.95" customHeight="1"/>
    <row r="1934" s="252" customFormat="1" ht="24.95" customHeight="1"/>
    <row r="1935" s="252" customFormat="1" ht="24.95" customHeight="1"/>
    <row r="1936" s="252" customFormat="1" ht="24.95" customHeight="1"/>
    <row r="1937" s="252" customFormat="1" ht="24.95" customHeight="1"/>
    <row r="1938" s="252" customFormat="1" ht="24.95" customHeight="1"/>
    <row r="1939" s="252" customFormat="1" ht="24.95" customHeight="1"/>
    <row r="1940" s="252" customFormat="1" ht="24.95" customHeight="1"/>
    <row r="1941" s="252" customFormat="1" ht="24.95" customHeight="1"/>
    <row r="1942" s="252" customFormat="1" ht="24.95" customHeight="1"/>
    <row r="1943" s="252" customFormat="1" ht="24.95" customHeight="1"/>
    <row r="1944" s="252" customFormat="1" ht="24.95" customHeight="1"/>
    <row r="1945" s="252" customFormat="1" ht="24.95" customHeight="1"/>
    <row r="1946" s="252" customFormat="1" ht="24.95" customHeight="1"/>
    <row r="1947" s="252" customFormat="1" ht="24.95" customHeight="1"/>
    <row r="1948" s="252" customFormat="1" ht="24.95" customHeight="1"/>
    <row r="1949" s="252" customFormat="1" ht="24.95" customHeight="1"/>
    <row r="1950" s="252" customFormat="1" ht="24.95" customHeight="1"/>
    <row r="1951" s="252" customFormat="1" ht="24.95" customHeight="1"/>
    <row r="1952" s="252" customFormat="1" ht="24.95" customHeight="1"/>
    <row r="1953" s="252" customFormat="1" ht="24.95" customHeight="1"/>
    <row r="1954" s="252" customFormat="1" ht="24.95" customHeight="1"/>
    <row r="1955" s="252" customFormat="1" ht="24.95" customHeight="1"/>
    <row r="1956" s="252" customFormat="1" ht="24.95" customHeight="1"/>
    <row r="1957" s="252" customFormat="1" ht="24.95" customHeight="1"/>
    <row r="1958" s="252" customFormat="1" ht="24.95" customHeight="1"/>
    <row r="1959" s="252" customFormat="1" ht="24.95" customHeight="1"/>
    <row r="1960" s="252" customFormat="1" ht="24.95" customHeight="1"/>
    <row r="1961" s="252" customFormat="1" ht="24.95" customHeight="1"/>
    <row r="1962" s="252" customFormat="1" ht="24.95" customHeight="1"/>
    <row r="1963" s="252" customFormat="1" ht="24.95" customHeight="1"/>
    <row r="1964" s="252" customFormat="1" ht="24.95" customHeight="1"/>
    <row r="1965" s="252" customFormat="1" ht="24.95" customHeight="1"/>
    <row r="1966" s="252" customFormat="1" ht="24.95" customHeight="1"/>
    <row r="1967" s="252" customFormat="1" ht="24.95" customHeight="1"/>
    <row r="1968" s="252" customFormat="1" ht="24.95" customHeight="1"/>
    <row r="1969" s="252" customFormat="1" ht="24.95" customHeight="1"/>
    <row r="1970" s="252" customFormat="1" ht="24.95" customHeight="1"/>
    <row r="1971" s="252" customFormat="1" ht="24.95" customHeight="1"/>
    <row r="1972" s="252" customFormat="1" ht="24.95" customHeight="1"/>
    <row r="1973" s="252" customFormat="1" ht="24.95" customHeight="1"/>
    <row r="1974" s="252" customFormat="1" ht="24.95" customHeight="1"/>
    <row r="1975" s="252" customFormat="1" ht="24.95" customHeight="1"/>
    <row r="1976" s="252" customFormat="1" ht="24.95" customHeight="1"/>
    <row r="1977" s="252" customFormat="1" ht="24.95" customHeight="1"/>
    <row r="1978" s="252" customFormat="1" ht="24.95" customHeight="1"/>
    <row r="1979" s="252" customFormat="1" ht="24.95" customHeight="1"/>
    <row r="1980" s="252" customFormat="1" ht="24.95" customHeight="1"/>
    <row r="1981" s="252" customFormat="1" ht="24.95" customHeight="1"/>
    <row r="1982" s="252" customFormat="1" ht="24.95" customHeight="1"/>
    <row r="1983" s="252" customFormat="1" ht="24.95" customHeight="1"/>
    <row r="1984" s="252" customFormat="1" ht="24.95" customHeight="1"/>
    <row r="1985" s="252" customFormat="1" ht="24.95" customHeight="1"/>
    <row r="1986" s="252" customFormat="1" ht="24.95" customHeight="1"/>
    <row r="1987" s="252" customFormat="1" ht="24.95" customHeight="1"/>
    <row r="1988" s="252" customFormat="1" ht="24.95" customHeight="1"/>
    <row r="1989" s="252" customFormat="1" ht="24.95" customHeight="1"/>
    <row r="1990" s="252" customFormat="1" ht="24.95" customHeight="1"/>
    <row r="1991" s="252" customFormat="1" ht="24.95" customHeight="1"/>
    <row r="1992" s="252" customFormat="1" ht="24.95" customHeight="1"/>
    <row r="1993" s="252" customFormat="1" ht="24.95" customHeight="1"/>
    <row r="1994" s="252" customFormat="1" ht="24.95" customHeight="1"/>
    <row r="1995" s="252" customFormat="1" ht="24.95" customHeight="1"/>
    <row r="1996" s="252" customFormat="1" ht="24.95" customHeight="1"/>
    <row r="1997" s="252" customFormat="1" ht="24.95" customHeight="1"/>
    <row r="1998" s="252" customFormat="1" ht="24.95" customHeight="1"/>
    <row r="1999" s="252" customFormat="1" ht="24.95" customHeight="1"/>
    <row r="2000" s="252" customFormat="1" ht="24.95" customHeight="1"/>
    <row r="2001" spans="2:7" s="252" customFormat="1" ht="24.95" customHeight="1"/>
    <row r="2002" spans="2:7" s="252" customFormat="1" ht="24.95" customHeight="1"/>
    <row r="2003" spans="2:7" s="252" customFormat="1" ht="24.95" customHeight="1"/>
    <row r="2004" spans="2:7" s="252" customFormat="1" ht="24.95" customHeight="1"/>
    <row r="2005" spans="2:7" s="252" customFormat="1" ht="24.95" customHeight="1"/>
    <row r="2006" spans="2:7" s="252" customFormat="1" ht="24.95" customHeight="1"/>
    <row r="2007" spans="2:7" s="252" customFormat="1" ht="24.95" customHeight="1"/>
    <row r="2008" spans="2:7" s="252" customFormat="1" ht="24.95" customHeight="1"/>
    <row r="2009" spans="2:7" s="252" customFormat="1" ht="24.95" customHeight="1">
      <c r="B2009" s="248"/>
      <c r="C2009" s="250"/>
      <c r="D2009" s="250"/>
    </row>
    <row r="2010" spans="2:7" s="252" customFormat="1" ht="24.95" customHeight="1">
      <c r="B2010" s="248"/>
      <c r="C2010" s="250"/>
      <c r="D2010" s="250"/>
      <c r="G2010" s="250"/>
    </row>
    <row r="2011" spans="2:7" s="252" customFormat="1" ht="24.95" customHeight="1">
      <c r="B2011" s="248"/>
      <c r="C2011" s="250"/>
      <c r="D2011" s="250"/>
      <c r="E2011" s="250"/>
      <c r="G2011" s="250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>
      <selection activeCell="I11" sqref="I11"/>
    </sheetView>
  </sheetViews>
  <sheetFormatPr defaultRowHeight="33" customHeight="1"/>
  <cols>
    <col min="1" max="1" width="8.77734375" style="341" customWidth="1"/>
    <col min="2" max="2" width="1.6640625" style="341" customWidth="1"/>
    <col min="3" max="3" width="9.77734375" style="341" customWidth="1"/>
    <col min="4" max="4" width="1.77734375" style="341" customWidth="1"/>
    <col min="5" max="6" width="5.77734375" style="355" customWidth="1"/>
    <col min="7" max="7" width="10.77734375" style="341" customWidth="1"/>
    <col min="8" max="8" width="10.77734375" style="340" customWidth="1"/>
    <col min="9" max="9" width="18.77734375" style="341" customWidth="1"/>
    <col min="10" max="11" width="0" style="341" hidden="1" customWidth="1"/>
    <col min="12" max="16384" width="8.88671875" style="341"/>
  </cols>
  <sheetData>
    <row r="1" spans="1:14" ht="20.100000000000001" customHeight="1">
      <c r="A1" s="347" t="s">
        <v>488</v>
      </c>
    </row>
    <row r="2" spans="1:14" s="359" customFormat="1" ht="39.950000000000003" customHeight="1">
      <c r="A2" s="378" t="s">
        <v>307</v>
      </c>
      <c r="B2" s="357"/>
      <c r="C2" s="358"/>
      <c r="D2" s="358"/>
      <c r="E2" s="358"/>
      <c r="F2" s="358"/>
      <c r="G2" s="358"/>
      <c r="H2" s="358"/>
      <c r="I2" s="358"/>
    </row>
    <row r="3" spans="1:14" s="359" customFormat="1" ht="20.100000000000001" customHeight="1">
      <c r="A3" s="378"/>
      <c r="B3" s="357"/>
      <c r="C3" s="358"/>
      <c r="D3" s="358"/>
      <c r="E3" s="358"/>
      <c r="F3" s="358"/>
      <c r="G3" s="358"/>
      <c r="H3" s="358"/>
      <c r="I3" s="358"/>
    </row>
    <row r="4" spans="1:14" ht="20.100000000000001" customHeight="1">
      <c r="I4" s="342" t="s">
        <v>324</v>
      </c>
    </row>
    <row r="5" spans="1:14" s="343" customFormat="1" ht="50.1" customHeight="1">
      <c r="A5" s="360" t="s">
        <v>308</v>
      </c>
      <c r="B5" s="361"/>
      <c r="C5" s="362" t="s">
        <v>309</v>
      </c>
      <c r="D5" s="363"/>
      <c r="E5" s="360" t="s">
        <v>264</v>
      </c>
      <c r="F5" s="360" t="s">
        <v>265</v>
      </c>
      <c r="G5" s="360" t="s">
        <v>383</v>
      </c>
      <c r="H5" s="349" t="s">
        <v>384</v>
      </c>
      <c r="I5" s="360" t="s">
        <v>286</v>
      </c>
      <c r="J5" s="372"/>
      <c r="K5" s="372"/>
      <c r="L5" s="372"/>
      <c r="M5" s="372"/>
      <c r="N5" s="372"/>
    </row>
    <row r="6" spans="1:14" s="343" customFormat="1" ht="30" customHeight="1">
      <c r="A6" s="380"/>
      <c r="B6" s="397"/>
      <c r="C6" s="398"/>
      <c r="D6" s="399"/>
      <c r="E6" s="379"/>
      <c r="F6" s="379" t="s">
        <v>11</v>
      </c>
      <c r="G6" s="379" t="s">
        <v>7</v>
      </c>
      <c r="H6" s="350"/>
      <c r="I6" s="380"/>
      <c r="J6" s="372"/>
      <c r="K6" s="438"/>
      <c r="L6" s="372"/>
      <c r="M6" s="372"/>
      <c r="N6" s="372"/>
    </row>
    <row r="7" spans="1:14" s="343" customFormat="1" ht="50.1" customHeight="1">
      <c r="A7" s="370" t="s">
        <v>310</v>
      </c>
      <c r="B7" s="367"/>
      <c r="C7" s="368" t="s">
        <v>459</v>
      </c>
      <c r="D7" s="369"/>
      <c r="E7" s="346" t="s">
        <v>311</v>
      </c>
      <c r="F7" s="381">
        <f>TRUNC(J7*K7,0)</f>
        <v>252</v>
      </c>
      <c r="G7" s="370">
        <v>5000</v>
      </c>
      <c r="H7" s="370">
        <f t="shared" ref="H7:H8" si="0">G7*F7</f>
        <v>1260000</v>
      </c>
      <c r="I7" s="345" t="str">
        <f>""&amp;J7&amp;"인×"&amp;K7&amp;"일/월"</f>
        <v>12인×21일/월</v>
      </c>
      <c r="J7" s="441">
        <f>투입인원!D7</f>
        <v>12</v>
      </c>
      <c r="K7" s="372">
        <f>근무일수!O7</f>
        <v>21</v>
      </c>
      <c r="L7" s="372"/>
      <c r="M7" s="372"/>
      <c r="N7" s="372"/>
    </row>
    <row r="8" spans="1:14" s="343" customFormat="1" ht="50.1" customHeight="1">
      <c r="A8" s="370"/>
      <c r="B8" s="367"/>
      <c r="C8" s="368" t="s">
        <v>460</v>
      </c>
      <c r="D8" s="369"/>
      <c r="E8" s="346" t="s">
        <v>311</v>
      </c>
      <c r="F8" s="381">
        <f>TRUNC(J8*K8,0)</f>
        <v>21</v>
      </c>
      <c r="G8" s="370">
        <v>5000</v>
      </c>
      <c r="H8" s="370">
        <f t="shared" si="0"/>
        <v>105000</v>
      </c>
      <c r="I8" s="345" t="str">
        <f>""&amp;J8&amp;"인×"&amp;K8&amp;"일/월"</f>
        <v>1인×21일/월</v>
      </c>
      <c r="J8" s="441">
        <f>투입인원!D8</f>
        <v>1</v>
      </c>
      <c r="K8" s="372">
        <f>K7</f>
        <v>21</v>
      </c>
      <c r="L8" s="372"/>
      <c r="M8" s="372"/>
      <c r="N8" s="372"/>
    </row>
    <row r="9" spans="1:14" s="372" customFormat="1" ht="30" customHeight="1">
      <c r="A9" s="393"/>
      <c r="B9" s="374"/>
      <c r="C9" s="375"/>
      <c r="D9" s="400"/>
      <c r="E9" s="390"/>
      <c r="F9" s="393"/>
      <c r="G9" s="393"/>
      <c r="H9" s="393"/>
      <c r="I9" s="401"/>
    </row>
    <row r="10" spans="1:14" s="343" customFormat="1" ht="50.1" customHeight="1">
      <c r="A10" s="390" t="s">
        <v>74</v>
      </c>
      <c r="B10" s="374"/>
      <c r="C10" s="402"/>
      <c r="D10" s="400"/>
      <c r="E10" s="390"/>
      <c r="F10" s="390"/>
      <c r="G10" s="392"/>
      <c r="H10" s="393">
        <f>SUM(H7:H9)</f>
        <v>1365000</v>
      </c>
      <c r="I10" s="396"/>
      <c r="J10" s="372"/>
      <c r="K10" s="372"/>
      <c r="L10" s="372"/>
      <c r="M10" s="372"/>
      <c r="N10" s="372"/>
    </row>
    <row r="11" spans="1:14" ht="24.95" customHeight="1">
      <c r="A11" s="343" t="s">
        <v>481</v>
      </c>
    </row>
    <row r="12" spans="1:14" ht="24.95" customHeight="1">
      <c r="A12" s="343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>
      <selection activeCell="I9" sqref="I9"/>
    </sheetView>
  </sheetViews>
  <sheetFormatPr defaultRowHeight="33" customHeight="1"/>
  <cols>
    <col min="1" max="1" width="8.77734375" style="341" customWidth="1"/>
    <col min="2" max="2" width="1.6640625" style="341" customWidth="1"/>
    <col min="3" max="3" width="9.77734375" style="341" customWidth="1"/>
    <col min="4" max="4" width="1.77734375" style="341" customWidth="1"/>
    <col min="5" max="6" width="5.77734375" style="355" customWidth="1"/>
    <col min="7" max="7" width="10.77734375" style="341" customWidth="1"/>
    <col min="8" max="8" width="10.77734375" style="340" customWidth="1"/>
    <col min="9" max="9" width="18.77734375" style="341" customWidth="1"/>
    <col min="10" max="11" width="0" style="341" hidden="1" customWidth="1"/>
    <col min="12" max="16384" width="8.88671875" style="341"/>
  </cols>
  <sheetData>
    <row r="1" spans="1:14" ht="20.100000000000001" customHeight="1">
      <c r="A1" s="347" t="s">
        <v>489</v>
      </c>
    </row>
    <row r="2" spans="1:14" s="359" customFormat="1" ht="39.950000000000003" customHeight="1">
      <c r="A2" s="378" t="s">
        <v>461</v>
      </c>
      <c r="B2" s="357"/>
      <c r="C2" s="358"/>
      <c r="D2" s="358"/>
      <c r="E2" s="358"/>
      <c r="F2" s="358"/>
      <c r="G2" s="358"/>
      <c r="H2" s="358"/>
      <c r="I2" s="358"/>
    </row>
    <row r="3" spans="1:14" s="359" customFormat="1" ht="20.100000000000001" customHeight="1">
      <c r="A3" s="378"/>
      <c r="B3" s="357"/>
      <c r="C3" s="358"/>
      <c r="D3" s="358"/>
      <c r="E3" s="358"/>
      <c r="F3" s="358"/>
      <c r="G3" s="358"/>
      <c r="H3" s="358"/>
      <c r="I3" s="358"/>
    </row>
    <row r="4" spans="1:14" ht="20.100000000000001" customHeight="1">
      <c r="I4" s="342" t="s">
        <v>324</v>
      </c>
    </row>
    <row r="5" spans="1:14" s="343" customFormat="1" ht="50.1" customHeight="1">
      <c r="A5" s="360" t="s">
        <v>308</v>
      </c>
      <c r="B5" s="361"/>
      <c r="C5" s="362" t="s">
        <v>309</v>
      </c>
      <c r="D5" s="363"/>
      <c r="E5" s="360" t="s">
        <v>264</v>
      </c>
      <c r="F5" s="360" t="s">
        <v>265</v>
      </c>
      <c r="G5" s="360" t="s">
        <v>383</v>
      </c>
      <c r="H5" s="349" t="s">
        <v>384</v>
      </c>
      <c r="I5" s="360" t="s">
        <v>286</v>
      </c>
      <c r="J5" s="372"/>
      <c r="K5" s="372"/>
      <c r="L5" s="372"/>
      <c r="M5" s="372"/>
      <c r="N5" s="372"/>
    </row>
    <row r="6" spans="1:14" s="343" customFormat="1" ht="30" customHeight="1">
      <c r="A6" s="380"/>
      <c r="B6" s="397"/>
      <c r="C6" s="398"/>
      <c r="D6" s="399"/>
      <c r="E6" s="379"/>
      <c r="F6" s="379" t="s">
        <v>11</v>
      </c>
      <c r="G6" s="379" t="s">
        <v>7</v>
      </c>
      <c r="H6" s="350"/>
      <c r="I6" s="380"/>
      <c r="J6" s="372"/>
      <c r="K6" s="438"/>
      <c r="L6" s="372"/>
      <c r="M6" s="372"/>
      <c r="N6" s="372"/>
    </row>
    <row r="7" spans="1:14" s="343" customFormat="1" ht="50.1" customHeight="1">
      <c r="A7" s="370" t="s">
        <v>462</v>
      </c>
      <c r="B7" s="367"/>
      <c r="C7" s="368" t="s">
        <v>459</v>
      </c>
      <c r="D7" s="369"/>
      <c r="E7" s="346" t="s">
        <v>311</v>
      </c>
      <c r="F7" s="381">
        <f>TRUNC(J7*K7,0)</f>
        <v>252</v>
      </c>
      <c r="G7" s="370">
        <v>6666</v>
      </c>
      <c r="H7" s="370">
        <f t="shared" ref="H7:H8" si="0">G7*F7</f>
        <v>1679832</v>
      </c>
      <c r="I7" s="345" t="str">
        <f>""&amp;J7&amp;"인×"&amp;K7&amp;"일/월"</f>
        <v>12인×21일/월</v>
      </c>
      <c r="J7" s="441">
        <f>시내교통비!J7</f>
        <v>12</v>
      </c>
      <c r="K7" s="372">
        <f>시내교통비!K7</f>
        <v>21</v>
      </c>
      <c r="L7" s="372"/>
      <c r="M7" s="372"/>
      <c r="N7" s="372"/>
    </row>
    <row r="8" spans="1:14" s="343" customFormat="1" ht="50.1" customHeight="1">
      <c r="A8" s="370"/>
      <c r="B8" s="367"/>
      <c r="C8" s="368" t="s">
        <v>460</v>
      </c>
      <c r="D8" s="369"/>
      <c r="E8" s="346" t="s">
        <v>311</v>
      </c>
      <c r="F8" s="381">
        <f>TRUNC(J8*K8,0)</f>
        <v>21</v>
      </c>
      <c r="G8" s="370">
        <v>6666</v>
      </c>
      <c r="H8" s="370">
        <f t="shared" si="0"/>
        <v>139986</v>
      </c>
      <c r="I8" s="345" t="str">
        <f>""&amp;J8&amp;"인×"&amp;K8&amp;"일/월"</f>
        <v>1인×21일/월</v>
      </c>
      <c r="J8" s="441">
        <f>시내교통비!J8</f>
        <v>1</v>
      </c>
      <c r="K8" s="372">
        <f>시내교통비!K8</f>
        <v>21</v>
      </c>
      <c r="L8" s="372"/>
      <c r="M8" s="372"/>
      <c r="N8" s="372"/>
    </row>
    <row r="9" spans="1:14" s="372" customFormat="1" ht="30" customHeight="1">
      <c r="A9" s="393"/>
      <c r="B9" s="374"/>
      <c r="C9" s="375"/>
      <c r="D9" s="400"/>
      <c r="E9" s="390"/>
      <c r="F9" s="393"/>
      <c r="G9" s="393"/>
      <c r="H9" s="393"/>
      <c r="I9" s="401"/>
    </row>
    <row r="10" spans="1:14" s="343" customFormat="1" ht="50.1" customHeight="1">
      <c r="A10" s="390" t="s">
        <v>74</v>
      </c>
      <c r="B10" s="374"/>
      <c r="C10" s="534"/>
      <c r="D10" s="400"/>
      <c r="E10" s="390"/>
      <c r="F10" s="390"/>
      <c r="G10" s="392"/>
      <c r="H10" s="393">
        <f>SUM(H7:H9)</f>
        <v>1819818</v>
      </c>
      <c r="I10" s="396"/>
      <c r="J10" s="372"/>
      <c r="K10" s="372"/>
      <c r="L10" s="372"/>
      <c r="M10" s="372"/>
      <c r="N10" s="372"/>
    </row>
    <row r="11" spans="1:14" ht="24.95" customHeight="1">
      <c r="A11" s="343" t="s">
        <v>482</v>
      </c>
    </row>
    <row r="12" spans="1:14" ht="24.95" customHeight="1">
      <c r="A12" s="343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1.886718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'간지5-2'!A1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447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+일반!A1</f>
        <v xml:space="preserve">&lt; 표 : 15 &gt; </v>
      </c>
      <c r="D12" s="517" t="str">
        <f>+일반!A2</f>
        <v>일반관리비산출표</v>
      </c>
    </row>
    <row r="13" spans="1:4" ht="36" customHeight="1">
      <c r="A13" s="322"/>
      <c r="B13" s="323"/>
      <c r="C13" s="326" t="str">
        <f>+일반비율!A1</f>
        <v xml:space="preserve">&lt; 표 : 16 &gt; </v>
      </c>
      <c r="D13" s="517" t="str">
        <f>+일반비율!A2</f>
        <v>일반관리비율산출표</v>
      </c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3" orientation="portrait" r:id="rId1"/>
  <headerFooter alignWithMargins="0">
    <oddFooter>&amp;R&amp;G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/>
  </sheetViews>
  <sheetFormatPr defaultRowHeight="27" customHeight="1"/>
  <cols>
    <col min="1" max="1" width="16.77734375" style="166" customWidth="1"/>
    <col min="2" max="5" width="11.33203125" style="166" customWidth="1"/>
    <col min="6" max="6" width="11.33203125" style="170" customWidth="1"/>
    <col min="7" max="7" width="7.33203125" style="179" hidden="1" customWidth="1"/>
    <col min="8" max="16384" width="8.88671875" style="166"/>
  </cols>
  <sheetData>
    <row r="1" spans="1:7" s="158" customFormat="1" ht="20.100000000000001" customHeight="1">
      <c r="A1" s="156" t="s">
        <v>490</v>
      </c>
      <c r="E1" s="159"/>
      <c r="F1" s="160"/>
      <c r="G1" s="178"/>
    </row>
    <row r="2" spans="1:7" s="162" customFormat="1" ht="39.950000000000003" customHeight="1">
      <c r="A2" s="161" t="s">
        <v>256</v>
      </c>
      <c r="B2" s="161"/>
      <c r="C2" s="161"/>
      <c r="D2" s="161"/>
      <c r="E2" s="161"/>
      <c r="F2" s="161"/>
      <c r="G2" s="161"/>
    </row>
    <row r="3" spans="1:7" s="162" customFormat="1" ht="20.100000000000001" customHeight="1">
      <c r="A3" s="161"/>
      <c r="B3" s="161"/>
      <c r="C3" s="161"/>
      <c r="D3" s="161"/>
      <c r="E3" s="161"/>
      <c r="F3" s="161"/>
      <c r="G3" s="161"/>
    </row>
    <row r="4" spans="1:7" ht="20.100000000000001" customHeight="1">
      <c r="A4" s="163"/>
      <c r="B4" s="164"/>
      <c r="C4" s="164"/>
      <c r="D4" s="164"/>
      <c r="E4" s="165"/>
      <c r="F4" s="285" t="s">
        <v>0</v>
      </c>
    </row>
    <row r="5" spans="1:7" s="168" customFormat="1" ht="24.95" customHeight="1">
      <c r="A5" s="679" t="s">
        <v>100</v>
      </c>
      <c r="B5" s="167" t="s">
        <v>84</v>
      </c>
      <c r="C5" s="167"/>
      <c r="D5" s="167"/>
      <c r="E5" s="679" t="s">
        <v>85</v>
      </c>
      <c r="F5" s="681" t="s">
        <v>89</v>
      </c>
      <c r="G5" s="681" t="s">
        <v>1</v>
      </c>
    </row>
    <row r="6" spans="1:7" s="168" customFormat="1" ht="24.95" customHeight="1">
      <c r="A6" s="680"/>
      <c r="B6" s="169" t="s">
        <v>88</v>
      </c>
      <c r="C6" s="169" t="s">
        <v>86</v>
      </c>
      <c r="D6" s="169" t="s">
        <v>10</v>
      </c>
      <c r="E6" s="680"/>
      <c r="F6" s="682"/>
      <c r="G6" s="682"/>
    </row>
    <row r="7" spans="1:7" s="168" customFormat="1" ht="50.1" customHeight="1">
      <c r="A7" s="442"/>
      <c r="B7" s="443" t="s">
        <v>87</v>
      </c>
      <c r="C7" s="443" t="s">
        <v>7</v>
      </c>
      <c r="D7" s="443"/>
      <c r="E7" s="444" t="s">
        <v>24</v>
      </c>
      <c r="F7" s="419"/>
      <c r="G7" s="450"/>
    </row>
    <row r="8" spans="1:7" s="168" customFormat="1" ht="50.1" customHeight="1">
      <c r="A8" s="452" t="str">
        <f>투입인원!A7</f>
        <v>사무</v>
      </c>
      <c r="B8" s="454">
        <f>원가계산!L10</f>
        <v>0</v>
      </c>
      <c r="C8" s="453">
        <f>원가계산!L19</f>
        <v>0</v>
      </c>
      <c r="D8" s="453">
        <f>SUM(B8:C8)</f>
        <v>0</v>
      </c>
      <c r="E8" s="456">
        <f>일반비율!E17</f>
        <v>8</v>
      </c>
      <c r="F8" s="453">
        <f>TRUNC(D8*E8%,0)</f>
        <v>0</v>
      </c>
      <c r="G8" s="451"/>
    </row>
    <row r="9" spans="1:7" s="168" customFormat="1" ht="50.1" customHeight="1">
      <c r="A9" s="445"/>
      <c r="B9" s="447"/>
      <c r="C9" s="446"/>
      <c r="D9" s="446"/>
      <c r="E9" s="418"/>
      <c r="F9" s="446"/>
      <c r="G9" s="449"/>
    </row>
    <row r="10" spans="1:7" s="158" customFormat="1" ht="24.95" customHeight="1">
      <c r="A10" s="156" t="str">
        <f>B7&amp;" " &amp;B6&amp;" : "&amp;원가계산!A1&amp;" 참조"</f>
        <v>주 1) 인건비 : Ⅳ. 용역원가계산서 참조</v>
      </c>
      <c r="E10" s="159"/>
      <c r="F10" s="160"/>
      <c r="G10" s="178"/>
    </row>
    <row r="11" spans="1:7" s="158" customFormat="1" ht="24.95" customHeight="1">
      <c r="A11" s="157" t="str">
        <f>"   2) 경비 : "&amp;원가계산!A1&amp;" 참조"</f>
        <v xml:space="preserve">   2) 경비 : Ⅳ. 용역원가계산서 참조</v>
      </c>
      <c r="E11" s="159"/>
      <c r="F11" s="160"/>
      <c r="G11" s="178"/>
    </row>
    <row r="12" spans="1:7" s="158" customFormat="1" ht="24.95" customHeight="1">
      <c r="A12" s="156" t="str">
        <f>"   3) 비율(%) : "&amp;일반비율!A1&amp;""&amp;일반비율!A2&amp;" 참조"</f>
        <v xml:space="preserve">   3) 비율(%) : &lt; 표 : 16 &gt; 일반관리비율산출표 참조</v>
      </c>
      <c r="E12" s="159"/>
      <c r="F12" s="160"/>
      <c r="G12" s="178"/>
    </row>
    <row r="13" spans="1:7" s="158" customFormat="1" ht="27" customHeight="1">
      <c r="A13" s="157"/>
      <c r="E13" s="159"/>
      <c r="F13" s="160"/>
      <c r="G13" s="178"/>
    </row>
  </sheetData>
  <mergeCells count="4">
    <mergeCell ref="A5:A6"/>
    <mergeCell ref="G5:G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25"/>
  <sheetViews>
    <sheetView showGridLines="0" view="pageBreakPreview" zoomScaleNormal="90" zoomScaleSheetLayoutView="100" workbookViewId="0">
      <selection activeCell="F19" sqref="F19"/>
    </sheetView>
  </sheetViews>
  <sheetFormatPr defaultRowHeight="23.25" customHeight="1"/>
  <cols>
    <col min="1" max="2" width="1.77734375" style="78" customWidth="1"/>
    <col min="3" max="3" width="20.109375" style="112" customWidth="1"/>
    <col min="4" max="4" width="1.77734375" style="78" customWidth="1"/>
    <col min="5" max="5" width="15.77734375" style="109" customWidth="1"/>
    <col min="6" max="7" width="15.77734375" style="78" customWidth="1"/>
    <col min="8" max="16384" width="8.88671875" style="78"/>
  </cols>
  <sheetData>
    <row r="1" spans="1:7" ht="20.100000000000001" customHeight="1">
      <c r="A1" s="76" t="s">
        <v>491</v>
      </c>
      <c r="B1" s="77"/>
      <c r="C1" s="78"/>
      <c r="D1" s="77"/>
      <c r="E1" s="79"/>
      <c r="F1" s="80"/>
    </row>
    <row r="2" spans="1:7" s="85" customFormat="1" ht="39.950000000000003" customHeight="1">
      <c r="A2" s="81" t="s">
        <v>26</v>
      </c>
      <c r="B2" s="82"/>
      <c r="C2" s="82"/>
      <c r="D2" s="82"/>
      <c r="E2" s="83"/>
      <c r="F2" s="84"/>
      <c r="G2" s="82"/>
    </row>
    <row r="3" spans="1:7" s="90" customFormat="1" ht="20.100000000000001" customHeight="1">
      <c r="A3" s="86"/>
      <c r="B3" s="87"/>
      <c r="C3" s="87"/>
      <c r="D3" s="87"/>
      <c r="E3" s="88"/>
      <c r="F3" s="89"/>
      <c r="G3" s="87"/>
    </row>
    <row r="4" spans="1:7" s="90" customFormat="1" ht="20.100000000000001" customHeight="1">
      <c r="A4" s="91" t="s">
        <v>157</v>
      </c>
      <c r="B4" s="92"/>
      <c r="C4" s="87"/>
      <c r="D4" s="92"/>
      <c r="E4" s="93"/>
      <c r="F4" s="89"/>
      <c r="G4" s="87"/>
    </row>
    <row r="5" spans="1:7" ht="50.1" customHeight="1">
      <c r="A5" s="94"/>
      <c r="B5" s="683" t="s">
        <v>27</v>
      </c>
      <c r="C5" s="683"/>
      <c r="D5" s="95"/>
      <c r="E5" s="461" t="s">
        <v>390</v>
      </c>
      <c r="F5" s="420" t="s">
        <v>28</v>
      </c>
      <c r="G5" s="96" t="s">
        <v>29</v>
      </c>
    </row>
    <row r="6" spans="1:7" ht="28.5" customHeight="1">
      <c r="A6" s="97"/>
      <c r="B6" s="98"/>
      <c r="C6" s="99"/>
      <c r="D6" s="100"/>
      <c r="E6" s="101"/>
      <c r="F6" s="102"/>
      <c r="G6" s="103"/>
    </row>
    <row r="7" spans="1:7" ht="28.5" customHeight="1">
      <c r="A7" s="104"/>
      <c r="B7" s="105" t="s">
        <v>18</v>
      </c>
      <c r="C7" s="107" t="s">
        <v>125</v>
      </c>
      <c r="D7" s="108"/>
      <c r="F7" s="572"/>
      <c r="G7" s="111" t="s">
        <v>30</v>
      </c>
    </row>
    <row r="8" spans="1:7" ht="28.5" customHeight="1">
      <c r="A8" s="104"/>
      <c r="B8" s="105" t="s">
        <v>19</v>
      </c>
      <c r="C8" s="107" t="s">
        <v>31</v>
      </c>
      <c r="D8" s="108"/>
      <c r="E8" s="110"/>
      <c r="F8" s="572"/>
      <c r="G8" s="111"/>
    </row>
    <row r="9" spans="1:7" ht="28.5" customHeight="1">
      <c r="A9" s="104"/>
      <c r="B9" s="106" t="s">
        <v>13</v>
      </c>
      <c r="C9" s="107" t="s">
        <v>32</v>
      </c>
      <c r="D9" s="108"/>
      <c r="F9" s="572"/>
      <c r="G9" s="111"/>
    </row>
    <row r="10" spans="1:7" ht="28.5" customHeight="1">
      <c r="A10" s="104"/>
      <c r="B10" s="106" t="s">
        <v>13</v>
      </c>
      <c r="C10" s="107" t="s">
        <v>33</v>
      </c>
      <c r="D10" s="108"/>
      <c r="F10" s="572"/>
      <c r="G10" s="111"/>
    </row>
    <row r="11" spans="1:7" ht="28.5" customHeight="1">
      <c r="A11" s="104"/>
      <c r="B11" s="106"/>
      <c r="C11" s="112" t="s">
        <v>34</v>
      </c>
      <c r="D11" s="108"/>
      <c r="F11" s="572"/>
      <c r="G11" s="111"/>
    </row>
    <row r="12" spans="1:7" ht="28.5" customHeight="1">
      <c r="A12" s="104"/>
      <c r="B12" s="106"/>
      <c r="C12" s="112" t="s">
        <v>35</v>
      </c>
      <c r="D12" s="108"/>
      <c r="F12" s="572"/>
      <c r="G12" s="111"/>
    </row>
    <row r="13" spans="1:7" ht="28.5" customHeight="1">
      <c r="A13" s="104"/>
      <c r="B13" s="106"/>
      <c r="C13" s="112" t="s">
        <v>261</v>
      </c>
      <c r="D13" s="108"/>
      <c r="F13" s="572"/>
      <c r="G13" s="111"/>
    </row>
    <row r="14" spans="1:7" ht="28.5" customHeight="1">
      <c r="A14" s="104"/>
      <c r="B14" s="106"/>
      <c r="C14" s="112" t="s">
        <v>263</v>
      </c>
      <c r="D14" s="108"/>
      <c r="F14" s="572"/>
      <c r="G14" s="111"/>
    </row>
    <row r="15" spans="1:7" ht="28.5" customHeight="1">
      <c r="A15" s="104"/>
      <c r="B15" s="106"/>
      <c r="C15" s="112" t="s">
        <v>262</v>
      </c>
      <c r="D15" s="108"/>
      <c r="F15" s="572"/>
      <c r="G15" s="111"/>
    </row>
    <row r="16" spans="1:7" ht="28.5" customHeight="1">
      <c r="A16" s="104"/>
      <c r="B16" s="106"/>
      <c r="D16" s="108"/>
      <c r="F16" s="113"/>
      <c r="G16" s="111"/>
    </row>
    <row r="17" spans="1:7" ht="50.1" customHeight="1">
      <c r="A17" s="114"/>
      <c r="B17" s="115" t="s">
        <v>20</v>
      </c>
      <c r="C17" s="116" t="s">
        <v>36</v>
      </c>
      <c r="D17" s="117"/>
      <c r="E17" s="545">
        <v>8</v>
      </c>
      <c r="F17" s="462" t="e">
        <f>TRUNC(F8/F7*100,2)</f>
        <v>#DIV/0!</v>
      </c>
      <c r="G17" s="118" t="s">
        <v>37</v>
      </c>
    </row>
    <row r="18" spans="1:7" ht="24.95" customHeight="1">
      <c r="A18" s="119" t="str">
        <f>"주 1) 금액 : "&amp;기업!A1&amp;기업!A2&amp;"중 손익계산서 참조"</f>
        <v>주 1) 금액 : &lt; 표 : 19 &gt; 기업경영분석자료중 손익계산서 참조</v>
      </c>
      <c r="B18" s="119"/>
      <c r="C18" s="76"/>
      <c r="D18" s="77"/>
      <c r="E18" s="79"/>
    </row>
    <row r="19" spans="1:7" ht="24.95" customHeight="1">
      <c r="A19" s="119" t="s">
        <v>133</v>
      </c>
      <c r="B19" s="119"/>
    </row>
    <row r="20" spans="1:7" ht="24.95" customHeight="1">
      <c r="A20" s="119"/>
      <c r="B20" s="119"/>
    </row>
    <row r="21" spans="1:7" ht="24.95" customHeight="1">
      <c r="A21" s="120" t="s">
        <v>38</v>
      </c>
      <c r="B21" s="120"/>
      <c r="C21" s="121"/>
    </row>
    <row r="22" spans="1:7" s="44" customFormat="1" ht="24.95" customHeight="1">
      <c r="A22" s="49" t="str">
        <f>"   국가를 당사자로 하는 계약에 관한 법률 시행규칙 제8조에 의한 '행사관리 및 그 밖의 사업지원"</f>
        <v xml:space="preserve">   국가를 당사자로 하는 계약에 관한 법률 시행규칙 제8조에 의한 '행사관리 및 그 밖의 사업지원</v>
      </c>
      <c r="B22" s="48"/>
      <c r="C22" s="48"/>
    </row>
    <row r="23" spans="1:7" s="44" customFormat="1" ht="24.95" customHeight="1">
      <c r="A23" s="49" t="e">
        <f>"   용역'의 일반관리비 비율 적용 한도율은 "&amp;E17&amp;"%이며, 기업경영분석자료 비율은 "&amp;F17&amp;"%로 발생되어"</f>
        <v>#DIV/0!</v>
      </c>
      <c r="B23" s="49"/>
      <c r="C23" s="49"/>
    </row>
    <row r="24" spans="1:7" s="44" customFormat="1" ht="24.95" customHeight="1">
      <c r="A24" s="49" t="e">
        <f>"   본 원가산출시 적용 일반관리비율은 "&amp;MIN(E17,F17)&amp;"%를 적용하였다."</f>
        <v>#DIV/0!</v>
      </c>
      <c r="B24" s="49"/>
      <c r="C24" s="49"/>
    </row>
    <row r="25" spans="1:7" ht="23.25" customHeight="1">
      <c r="A25" s="120"/>
      <c r="B25" s="122"/>
      <c r="C25" s="120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4414062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'간지5-3'!A1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448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+이윤!A1</f>
        <v xml:space="preserve">&lt; 표 : 17 &gt; </v>
      </c>
      <c r="D12" s="517" t="str">
        <f>+이윤!A2</f>
        <v>이윤산출표</v>
      </c>
    </row>
    <row r="13" spans="1:4" ht="36" customHeight="1">
      <c r="A13" s="322"/>
      <c r="B13" s="323"/>
      <c r="C13" s="326" t="str">
        <f>+이윤율!A1</f>
        <v xml:space="preserve">&lt; 표 : 18 &gt; </v>
      </c>
      <c r="D13" s="517" t="str">
        <f>+이윤율!A2</f>
        <v>이윤비율표</v>
      </c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6" orientation="portrait" r:id="rId1"/>
  <headerFooter alignWithMargins="0">
    <oddFooter>&amp;R&amp;G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H14"/>
  <sheetViews>
    <sheetView showGridLines="0" view="pageBreakPreview" zoomScaleNormal="90" zoomScaleSheetLayoutView="100" workbookViewId="0"/>
  </sheetViews>
  <sheetFormatPr defaultRowHeight="27" customHeight="1"/>
  <cols>
    <col min="1" max="1" width="11.77734375" style="166" customWidth="1"/>
    <col min="2" max="5" width="10.77734375" style="166" customWidth="1"/>
    <col min="6" max="6" width="7.77734375" style="166" customWidth="1"/>
    <col min="7" max="7" width="10.77734375" style="170" customWidth="1"/>
    <col min="8" max="8" width="7.6640625" style="180" hidden="1" customWidth="1"/>
    <col min="9" max="16384" width="8.88671875" style="166"/>
  </cols>
  <sheetData>
    <row r="1" spans="1:8" ht="20.100000000000001" customHeight="1">
      <c r="A1" s="156" t="s">
        <v>492</v>
      </c>
      <c r="F1" s="171"/>
    </row>
    <row r="2" spans="1:8" s="162" customFormat="1" ht="39.950000000000003" customHeight="1">
      <c r="A2" s="161" t="s">
        <v>326</v>
      </c>
      <c r="B2" s="161"/>
      <c r="C2" s="161"/>
      <c r="D2" s="161"/>
      <c r="E2" s="161"/>
      <c r="F2" s="161"/>
      <c r="G2" s="161"/>
      <c r="H2" s="161"/>
    </row>
    <row r="3" spans="1:8" s="162" customFormat="1" ht="20.100000000000001" customHeight="1">
      <c r="A3" s="161"/>
      <c r="B3" s="161"/>
      <c r="C3" s="161"/>
      <c r="D3" s="161"/>
      <c r="E3" s="161"/>
      <c r="F3" s="161"/>
      <c r="G3" s="161"/>
      <c r="H3" s="161"/>
    </row>
    <row r="4" spans="1:8" ht="20.100000000000001" customHeight="1">
      <c r="A4" s="163"/>
      <c r="B4" s="164"/>
      <c r="C4" s="164"/>
      <c r="D4" s="164"/>
      <c r="E4" s="164"/>
      <c r="F4" s="165"/>
      <c r="G4" s="285" t="s">
        <v>0</v>
      </c>
    </row>
    <row r="5" spans="1:8" s="168" customFormat="1" ht="24.95" customHeight="1">
      <c r="A5" s="679" t="s">
        <v>100</v>
      </c>
      <c r="B5" s="167" t="s">
        <v>84</v>
      </c>
      <c r="C5" s="167"/>
      <c r="D5" s="167"/>
      <c r="E5" s="167"/>
      <c r="F5" s="679" t="s">
        <v>85</v>
      </c>
      <c r="G5" s="681" t="s">
        <v>89</v>
      </c>
      <c r="H5" s="681" t="s">
        <v>1</v>
      </c>
    </row>
    <row r="6" spans="1:8" s="168" customFormat="1" ht="24.95" customHeight="1">
      <c r="A6" s="680"/>
      <c r="B6" s="169" t="s">
        <v>91</v>
      </c>
      <c r="C6" s="169" t="s">
        <v>86</v>
      </c>
      <c r="D6" s="169" t="s">
        <v>90</v>
      </c>
      <c r="E6" s="169" t="s">
        <v>10</v>
      </c>
      <c r="F6" s="680"/>
      <c r="G6" s="682"/>
      <c r="H6" s="682"/>
    </row>
    <row r="7" spans="1:8" s="168" customFormat="1" ht="50.1" customHeight="1">
      <c r="A7" s="442"/>
      <c r="B7" s="443" t="s">
        <v>87</v>
      </c>
      <c r="C7" s="443" t="s">
        <v>17</v>
      </c>
      <c r="D7" s="443" t="s">
        <v>24</v>
      </c>
      <c r="E7" s="443"/>
      <c r="F7" s="444" t="s">
        <v>25</v>
      </c>
      <c r="G7" s="419"/>
      <c r="H7" s="455"/>
    </row>
    <row r="8" spans="1:8" s="168" customFormat="1" ht="50.1" customHeight="1">
      <c r="A8" s="452" t="str">
        <f>일반!A8</f>
        <v>사무</v>
      </c>
      <c r="B8" s="453">
        <f>일반!B8</f>
        <v>0</v>
      </c>
      <c r="C8" s="453">
        <f>일반!C8</f>
        <v>0</v>
      </c>
      <c r="D8" s="453">
        <f>일반!F8</f>
        <v>0</v>
      </c>
      <c r="E8" s="453">
        <f>SUM(B8:D8)</f>
        <v>0</v>
      </c>
      <c r="F8" s="458">
        <f>이윤율!E9</f>
        <v>10</v>
      </c>
      <c r="G8" s="453">
        <f>TRUNC(E8*F8%,0)</f>
        <v>0</v>
      </c>
      <c r="H8" s="457"/>
    </row>
    <row r="9" spans="1:8" s="168" customFormat="1" ht="50.1" customHeight="1">
      <c r="A9" s="445"/>
      <c r="B9" s="446"/>
      <c r="C9" s="446"/>
      <c r="D9" s="446"/>
      <c r="E9" s="446"/>
      <c r="F9" s="459"/>
      <c r="G9" s="446"/>
      <c r="H9" s="448"/>
    </row>
    <row r="10" spans="1:8" s="158" customFormat="1" ht="24.95" customHeight="1">
      <c r="A10" s="156" t="str">
        <f>B7&amp;" "&amp;B6&amp;" : "&amp;원가계산!A1&amp;" 참조"</f>
        <v>주 1) 인건비 : Ⅳ. 용역원가계산서 참조</v>
      </c>
      <c r="F10" s="159"/>
      <c r="G10" s="160"/>
      <c r="H10" s="181"/>
    </row>
    <row r="11" spans="1:8" s="158" customFormat="1" ht="24.95" customHeight="1">
      <c r="A11" s="157" t="str">
        <f>"   2) 경비 : "&amp;원가계산!A1&amp;" 참조"</f>
        <v xml:space="preserve">   2) 경비 : Ⅳ. 용역원가계산서 참조</v>
      </c>
      <c r="F11" s="159"/>
      <c r="G11" s="160"/>
      <c r="H11" s="181"/>
    </row>
    <row r="12" spans="1:8" s="158" customFormat="1" ht="24.95" customHeight="1">
      <c r="A12" s="156" t="str">
        <f>"   3) 일반관리비 : "&amp;일반!A1&amp;일반!A2&amp;" 참조"</f>
        <v xml:space="preserve">   3) 일반관리비 : &lt; 표 : 15 &gt; 일반관리비산출표 참조</v>
      </c>
      <c r="F12" s="159"/>
      <c r="G12" s="160"/>
      <c r="H12" s="181"/>
    </row>
    <row r="13" spans="1:8" s="158" customFormat="1" ht="24.95" customHeight="1">
      <c r="A13" s="156" t="str">
        <f>"   4) 비율(%) : "&amp;이윤율!A1&amp;이윤율!A2&amp;" 참조"</f>
        <v xml:space="preserve">   4) 비율(%) : &lt; 표 : 18 &gt; 이윤비율표 참조</v>
      </c>
      <c r="F13" s="159"/>
      <c r="G13" s="160"/>
      <c r="H13" s="181"/>
    </row>
    <row r="14" spans="1:8" s="158" customFormat="1" ht="27" customHeight="1">
      <c r="A14" s="157"/>
      <c r="F14" s="159"/>
      <c r="G14" s="160"/>
      <c r="H14" s="181"/>
    </row>
  </sheetData>
  <mergeCells count="4">
    <mergeCell ref="A5:A6"/>
    <mergeCell ref="H5:H6"/>
    <mergeCell ref="F5:F6"/>
    <mergeCell ref="G5:G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20"/>
  <dimension ref="A1:F12"/>
  <sheetViews>
    <sheetView showGridLines="0" view="pageBreakPreview" zoomScaleNormal="90" zoomScaleSheetLayoutView="100" workbookViewId="0">
      <selection activeCell="E9" sqref="E9"/>
    </sheetView>
  </sheetViews>
  <sheetFormatPr defaultRowHeight="12"/>
  <cols>
    <col min="1" max="1" width="1.77734375" style="123" customWidth="1"/>
    <col min="2" max="2" width="16" style="123" customWidth="1"/>
    <col min="3" max="3" width="1.77734375" style="123" customWidth="1"/>
    <col min="4" max="6" width="18" style="123" customWidth="1"/>
    <col min="7" max="16384" width="8.88671875" style="123"/>
  </cols>
  <sheetData>
    <row r="1" spans="1:6" ht="20.100000000000001" customHeight="1">
      <c r="A1" s="24" t="s">
        <v>464</v>
      </c>
    </row>
    <row r="2" spans="1:6" s="125" customFormat="1" ht="39.950000000000003" customHeight="1">
      <c r="A2" s="75" t="s">
        <v>39</v>
      </c>
      <c r="B2" s="124"/>
      <c r="C2" s="124"/>
      <c r="D2" s="124"/>
      <c r="E2" s="124"/>
      <c r="F2" s="124"/>
    </row>
    <row r="3" spans="1:6" s="125" customFormat="1" ht="20.100000000000001" customHeight="1">
      <c r="A3" s="75"/>
      <c r="B3" s="124"/>
      <c r="C3" s="124"/>
      <c r="D3" s="124"/>
      <c r="E3" s="124"/>
      <c r="F3" s="124"/>
    </row>
    <row r="4" spans="1:6" ht="20.100000000000001" customHeight="1"/>
    <row r="5" spans="1:6" ht="50.1" customHeight="1">
      <c r="A5" s="126"/>
      <c r="B5" s="127" t="s">
        <v>40</v>
      </c>
      <c r="C5" s="128"/>
      <c r="D5" s="460" t="s">
        <v>388</v>
      </c>
      <c r="E5" s="460" t="s">
        <v>389</v>
      </c>
      <c r="F5" s="129" t="s">
        <v>41</v>
      </c>
    </row>
    <row r="6" spans="1:6" ht="50.1" customHeight="1">
      <c r="A6" s="130"/>
      <c r="B6" s="278"/>
      <c r="C6" s="279"/>
      <c r="D6" s="282"/>
      <c r="E6" s="280"/>
      <c r="F6" s="281"/>
    </row>
    <row r="7" spans="1:6" ht="50.1" customHeight="1">
      <c r="A7" s="130"/>
      <c r="B7" s="131" t="s">
        <v>42</v>
      </c>
      <c r="C7" s="132"/>
      <c r="D7" s="240">
        <v>15</v>
      </c>
      <c r="E7" s="240"/>
      <c r="F7" s="134"/>
    </row>
    <row r="8" spans="1:6" ht="50.1" customHeight="1">
      <c r="A8" s="130"/>
      <c r="B8" s="131" t="s">
        <v>43</v>
      </c>
      <c r="C8" s="132"/>
      <c r="D8" s="240">
        <v>25</v>
      </c>
      <c r="E8" s="240"/>
      <c r="F8" s="133"/>
    </row>
    <row r="9" spans="1:6" ht="50.1" customHeight="1">
      <c r="A9" s="130"/>
      <c r="B9" s="131" t="s">
        <v>44</v>
      </c>
      <c r="C9" s="132"/>
      <c r="D9" s="240">
        <v>10</v>
      </c>
      <c r="E9" s="240">
        <v>10</v>
      </c>
      <c r="F9" s="133"/>
    </row>
    <row r="10" spans="1:6" ht="50.1" customHeight="1">
      <c r="A10" s="130"/>
      <c r="B10" s="131" t="s">
        <v>45</v>
      </c>
      <c r="C10" s="132"/>
      <c r="D10" s="240">
        <v>10</v>
      </c>
      <c r="E10" s="240"/>
      <c r="F10" s="133"/>
    </row>
    <row r="11" spans="1:6" ht="50.1" customHeight="1">
      <c r="A11" s="135"/>
      <c r="B11" s="136"/>
      <c r="C11" s="137"/>
      <c r="D11" s="138"/>
      <c r="E11" s="138"/>
      <c r="F11" s="138"/>
    </row>
    <row r="12" spans="1:6" s="310" customFormat="1" ht="24.95" customHeight="1">
      <c r="A12" s="123" t="s">
        <v>569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1093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'간지5-4'!A1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449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+기업!A1</f>
        <v xml:space="preserve">&lt; 표 : 19 &gt; </v>
      </c>
      <c r="D12" s="517" t="str">
        <f>+기업!A2</f>
        <v>기업경영분석자료</v>
      </c>
    </row>
    <row r="13" spans="1:4" ht="36" customHeight="1">
      <c r="A13" s="322"/>
      <c r="B13" s="323"/>
      <c r="C13" s="326"/>
      <c r="D13" s="517"/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9" orientation="portrait" r:id="rId1"/>
  <headerFooter alignWithMargins="0">
    <oddFooter>&amp;R&amp;G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42"/>
  <sheetViews>
    <sheetView showGridLines="0" view="pageBreakPreview" zoomScaleNormal="100" zoomScaleSheetLayoutView="100" workbookViewId="0">
      <selection activeCell="J17" sqref="J17"/>
    </sheetView>
  </sheetViews>
  <sheetFormatPr defaultRowHeight="12"/>
  <cols>
    <col min="1" max="1" width="1.77734375" style="338" customWidth="1"/>
    <col min="2" max="2" width="8.21875" style="338" customWidth="1"/>
    <col min="3" max="3" width="1.77734375" style="338" customWidth="1"/>
    <col min="4" max="4" width="20.77734375" style="338" customWidth="1"/>
    <col min="5" max="5" width="1.77734375" style="338" customWidth="1"/>
    <col min="6" max="7" width="12.33203125" style="338" customWidth="1"/>
    <col min="8" max="8" width="14.44140625" style="338" customWidth="1"/>
    <col min="9" max="256" width="8.88671875" style="338"/>
    <col min="257" max="257" width="2.44140625" style="338" customWidth="1"/>
    <col min="258" max="258" width="6.77734375" style="338" customWidth="1"/>
    <col min="259" max="259" width="1" style="338" customWidth="1"/>
    <col min="260" max="260" width="19.44140625" style="338" customWidth="1"/>
    <col min="261" max="261" width="1" style="338" customWidth="1"/>
    <col min="262" max="262" width="15.44140625" style="338" customWidth="1"/>
    <col min="263" max="263" width="10.33203125" style="338" customWidth="1"/>
    <col min="264" max="264" width="13" style="338" customWidth="1"/>
    <col min="265" max="512" width="8.88671875" style="338"/>
    <col min="513" max="513" width="2.44140625" style="338" customWidth="1"/>
    <col min="514" max="514" width="6.77734375" style="338" customWidth="1"/>
    <col min="515" max="515" width="1" style="338" customWidth="1"/>
    <col min="516" max="516" width="19.44140625" style="338" customWidth="1"/>
    <col min="517" max="517" width="1" style="338" customWidth="1"/>
    <col min="518" max="518" width="15.44140625" style="338" customWidth="1"/>
    <col min="519" max="519" width="10.33203125" style="338" customWidth="1"/>
    <col min="520" max="520" width="13" style="338" customWidth="1"/>
    <col min="521" max="768" width="8.88671875" style="338"/>
    <col min="769" max="769" width="2.44140625" style="338" customWidth="1"/>
    <col min="770" max="770" width="6.77734375" style="338" customWidth="1"/>
    <col min="771" max="771" width="1" style="338" customWidth="1"/>
    <col min="772" max="772" width="19.44140625" style="338" customWidth="1"/>
    <col min="773" max="773" width="1" style="338" customWidth="1"/>
    <col min="774" max="774" width="15.44140625" style="338" customWidth="1"/>
    <col min="775" max="775" width="10.33203125" style="338" customWidth="1"/>
    <col min="776" max="776" width="13" style="338" customWidth="1"/>
    <col min="777" max="1024" width="8.88671875" style="338"/>
    <col min="1025" max="1025" width="2.44140625" style="338" customWidth="1"/>
    <col min="1026" max="1026" width="6.77734375" style="338" customWidth="1"/>
    <col min="1027" max="1027" width="1" style="338" customWidth="1"/>
    <col min="1028" max="1028" width="19.44140625" style="338" customWidth="1"/>
    <col min="1029" max="1029" width="1" style="338" customWidth="1"/>
    <col min="1030" max="1030" width="15.44140625" style="338" customWidth="1"/>
    <col min="1031" max="1031" width="10.33203125" style="338" customWidth="1"/>
    <col min="1032" max="1032" width="13" style="338" customWidth="1"/>
    <col min="1033" max="1280" width="8.88671875" style="338"/>
    <col min="1281" max="1281" width="2.44140625" style="338" customWidth="1"/>
    <col min="1282" max="1282" width="6.77734375" style="338" customWidth="1"/>
    <col min="1283" max="1283" width="1" style="338" customWidth="1"/>
    <col min="1284" max="1284" width="19.44140625" style="338" customWidth="1"/>
    <col min="1285" max="1285" width="1" style="338" customWidth="1"/>
    <col min="1286" max="1286" width="15.44140625" style="338" customWidth="1"/>
    <col min="1287" max="1287" width="10.33203125" style="338" customWidth="1"/>
    <col min="1288" max="1288" width="13" style="338" customWidth="1"/>
    <col min="1289" max="1536" width="8.88671875" style="338"/>
    <col min="1537" max="1537" width="2.44140625" style="338" customWidth="1"/>
    <col min="1538" max="1538" width="6.77734375" style="338" customWidth="1"/>
    <col min="1539" max="1539" width="1" style="338" customWidth="1"/>
    <col min="1540" max="1540" width="19.44140625" style="338" customWidth="1"/>
    <col min="1541" max="1541" width="1" style="338" customWidth="1"/>
    <col min="1542" max="1542" width="15.44140625" style="338" customWidth="1"/>
    <col min="1543" max="1543" width="10.33203125" style="338" customWidth="1"/>
    <col min="1544" max="1544" width="13" style="338" customWidth="1"/>
    <col min="1545" max="1792" width="8.88671875" style="338"/>
    <col min="1793" max="1793" width="2.44140625" style="338" customWidth="1"/>
    <col min="1794" max="1794" width="6.77734375" style="338" customWidth="1"/>
    <col min="1795" max="1795" width="1" style="338" customWidth="1"/>
    <col min="1796" max="1796" width="19.44140625" style="338" customWidth="1"/>
    <col min="1797" max="1797" width="1" style="338" customWidth="1"/>
    <col min="1798" max="1798" width="15.44140625" style="338" customWidth="1"/>
    <col min="1799" max="1799" width="10.33203125" style="338" customWidth="1"/>
    <col min="1800" max="1800" width="13" style="338" customWidth="1"/>
    <col min="1801" max="2048" width="8.88671875" style="338"/>
    <col min="2049" max="2049" width="2.44140625" style="338" customWidth="1"/>
    <col min="2050" max="2050" width="6.77734375" style="338" customWidth="1"/>
    <col min="2051" max="2051" width="1" style="338" customWidth="1"/>
    <col min="2052" max="2052" width="19.44140625" style="338" customWidth="1"/>
    <col min="2053" max="2053" width="1" style="338" customWidth="1"/>
    <col min="2054" max="2054" width="15.44140625" style="338" customWidth="1"/>
    <col min="2055" max="2055" width="10.33203125" style="338" customWidth="1"/>
    <col min="2056" max="2056" width="13" style="338" customWidth="1"/>
    <col min="2057" max="2304" width="8.88671875" style="338"/>
    <col min="2305" max="2305" width="2.44140625" style="338" customWidth="1"/>
    <col min="2306" max="2306" width="6.77734375" style="338" customWidth="1"/>
    <col min="2307" max="2307" width="1" style="338" customWidth="1"/>
    <col min="2308" max="2308" width="19.44140625" style="338" customWidth="1"/>
    <col min="2309" max="2309" width="1" style="338" customWidth="1"/>
    <col min="2310" max="2310" width="15.44140625" style="338" customWidth="1"/>
    <col min="2311" max="2311" width="10.33203125" style="338" customWidth="1"/>
    <col min="2312" max="2312" width="13" style="338" customWidth="1"/>
    <col min="2313" max="2560" width="8.88671875" style="338"/>
    <col min="2561" max="2561" width="2.44140625" style="338" customWidth="1"/>
    <col min="2562" max="2562" width="6.77734375" style="338" customWidth="1"/>
    <col min="2563" max="2563" width="1" style="338" customWidth="1"/>
    <col min="2564" max="2564" width="19.44140625" style="338" customWidth="1"/>
    <col min="2565" max="2565" width="1" style="338" customWidth="1"/>
    <col min="2566" max="2566" width="15.44140625" style="338" customWidth="1"/>
    <col min="2567" max="2567" width="10.33203125" style="338" customWidth="1"/>
    <col min="2568" max="2568" width="13" style="338" customWidth="1"/>
    <col min="2569" max="2816" width="8.88671875" style="338"/>
    <col min="2817" max="2817" width="2.44140625" style="338" customWidth="1"/>
    <col min="2818" max="2818" width="6.77734375" style="338" customWidth="1"/>
    <col min="2819" max="2819" width="1" style="338" customWidth="1"/>
    <col min="2820" max="2820" width="19.44140625" style="338" customWidth="1"/>
    <col min="2821" max="2821" width="1" style="338" customWidth="1"/>
    <col min="2822" max="2822" width="15.44140625" style="338" customWidth="1"/>
    <col min="2823" max="2823" width="10.33203125" style="338" customWidth="1"/>
    <col min="2824" max="2824" width="13" style="338" customWidth="1"/>
    <col min="2825" max="3072" width="8.88671875" style="338"/>
    <col min="3073" max="3073" width="2.44140625" style="338" customWidth="1"/>
    <col min="3074" max="3074" width="6.77734375" style="338" customWidth="1"/>
    <col min="3075" max="3075" width="1" style="338" customWidth="1"/>
    <col min="3076" max="3076" width="19.44140625" style="338" customWidth="1"/>
    <col min="3077" max="3077" width="1" style="338" customWidth="1"/>
    <col min="3078" max="3078" width="15.44140625" style="338" customWidth="1"/>
    <col min="3079" max="3079" width="10.33203125" style="338" customWidth="1"/>
    <col min="3080" max="3080" width="13" style="338" customWidth="1"/>
    <col min="3081" max="3328" width="8.88671875" style="338"/>
    <col min="3329" max="3329" width="2.44140625" style="338" customWidth="1"/>
    <col min="3330" max="3330" width="6.77734375" style="338" customWidth="1"/>
    <col min="3331" max="3331" width="1" style="338" customWidth="1"/>
    <col min="3332" max="3332" width="19.44140625" style="338" customWidth="1"/>
    <col min="3333" max="3333" width="1" style="338" customWidth="1"/>
    <col min="3334" max="3334" width="15.44140625" style="338" customWidth="1"/>
    <col min="3335" max="3335" width="10.33203125" style="338" customWidth="1"/>
    <col min="3336" max="3336" width="13" style="338" customWidth="1"/>
    <col min="3337" max="3584" width="8.88671875" style="338"/>
    <col min="3585" max="3585" width="2.44140625" style="338" customWidth="1"/>
    <col min="3586" max="3586" width="6.77734375" style="338" customWidth="1"/>
    <col min="3587" max="3587" width="1" style="338" customWidth="1"/>
    <col min="3588" max="3588" width="19.44140625" style="338" customWidth="1"/>
    <col min="3589" max="3589" width="1" style="338" customWidth="1"/>
    <col min="3590" max="3590" width="15.44140625" style="338" customWidth="1"/>
    <col min="3591" max="3591" width="10.33203125" style="338" customWidth="1"/>
    <col min="3592" max="3592" width="13" style="338" customWidth="1"/>
    <col min="3593" max="3840" width="8.88671875" style="338"/>
    <col min="3841" max="3841" width="2.44140625" style="338" customWidth="1"/>
    <col min="3842" max="3842" width="6.77734375" style="338" customWidth="1"/>
    <col min="3843" max="3843" width="1" style="338" customWidth="1"/>
    <col min="3844" max="3844" width="19.44140625" style="338" customWidth="1"/>
    <col min="3845" max="3845" width="1" style="338" customWidth="1"/>
    <col min="3846" max="3846" width="15.44140625" style="338" customWidth="1"/>
    <col min="3847" max="3847" width="10.33203125" style="338" customWidth="1"/>
    <col min="3848" max="3848" width="13" style="338" customWidth="1"/>
    <col min="3849" max="4096" width="8.88671875" style="338"/>
    <col min="4097" max="4097" width="2.44140625" style="338" customWidth="1"/>
    <col min="4098" max="4098" width="6.77734375" style="338" customWidth="1"/>
    <col min="4099" max="4099" width="1" style="338" customWidth="1"/>
    <col min="4100" max="4100" width="19.44140625" style="338" customWidth="1"/>
    <col min="4101" max="4101" width="1" style="338" customWidth="1"/>
    <col min="4102" max="4102" width="15.44140625" style="338" customWidth="1"/>
    <col min="4103" max="4103" width="10.33203125" style="338" customWidth="1"/>
    <col min="4104" max="4104" width="13" style="338" customWidth="1"/>
    <col min="4105" max="4352" width="8.88671875" style="338"/>
    <col min="4353" max="4353" width="2.44140625" style="338" customWidth="1"/>
    <col min="4354" max="4354" width="6.77734375" style="338" customWidth="1"/>
    <col min="4355" max="4355" width="1" style="338" customWidth="1"/>
    <col min="4356" max="4356" width="19.44140625" style="338" customWidth="1"/>
    <col min="4357" max="4357" width="1" style="338" customWidth="1"/>
    <col min="4358" max="4358" width="15.44140625" style="338" customWidth="1"/>
    <col min="4359" max="4359" width="10.33203125" style="338" customWidth="1"/>
    <col min="4360" max="4360" width="13" style="338" customWidth="1"/>
    <col min="4361" max="4608" width="8.88671875" style="338"/>
    <col min="4609" max="4609" width="2.44140625" style="338" customWidth="1"/>
    <col min="4610" max="4610" width="6.77734375" style="338" customWidth="1"/>
    <col min="4611" max="4611" width="1" style="338" customWidth="1"/>
    <col min="4612" max="4612" width="19.44140625" style="338" customWidth="1"/>
    <col min="4613" max="4613" width="1" style="338" customWidth="1"/>
    <col min="4614" max="4614" width="15.44140625" style="338" customWidth="1"/>
    <col min="4615" max="4615" width="10.33203125" style="338" customWidth="1"/>
    <col min="4616" max="4616" width="13" style="338" customWidth="1"/>
    <col min="4617" max="4864" width="8.88671875" style="338"/>
    <col min="4865" max="4865" width="2.44140625" style="338" customWidth="1"/>
    <col min="4866" max="4866" width="6.77734375" style="338" customWidth="1"/>
    <col min="4867" max="4867" width="1" style="338" customWidth="1"/>
    <col min="4868" max="4868" width="19.44140625" style="338" customWidth="1"/>
    <col min="4869" max="4869" width="1" style="338" customWidth="1"/>
    <col min="4870" max="4870" width="15.44140625" style="338" customWidth="1"/>
    <col min="4871" max="4871" width="10.33203125" style="338" customWidth="1"/>
    <col min="4872" max="4872" width="13" style="338" customWidth="1"/>
    <col min="4873" max="5120" width="8.88671875" style="338"/>
    <col min="5121" max="5121" width="2.44140625" style="338" customWidth="1"/>
    <col min="5122" max="5122" width="6.77734375" style="338" customWidth="1"/>
    <col min="5123" max="5123" width="1" style="338" customWidth="1"/>
    <col min="5124" max="5124" width="19.44140625" style="338" customWidth="1"/>
    <col min="5125" max="5125" width="1" style="338" customWidth="1"/>
    <col min="5126" max="5126" width="15.44140625" style="338" customWidth="1"/>
    <col min="5127" max="5127" width="10.33203125" style="338" customWidth="1"/>
    <col min="5128" max="5128" width="13" style="338" customWidth="1"/>
    <col min="5129" max="5376" width="8.88671875" style="338"/>
    <col min="5377" max="5377" width="2.44140625" style="338" customWidth="1"/>
    <col min="5378" max="5378" width="6.77734375" style="338" customWidth="1"/>
    <col min="5379" max="5379" width="1" style="338" customWidth="1"/>
    <col min="5380" max="5380" width="19.44140625" style="338" customWidth="1"/>
    <col min="5381" max="5381" width="1" style="338" customWidth="1"/>
    <col min="5382" max="5382" width="15.44140625" style="338" customWidth="1"/>
    <col min="5383" max="5383" width="10.33203125" style="338" customWidth="1"/>
    <col min="5384" max="5384" width="13" style="338" customWidth="1"/>
    <col min="5385" max="5632" width="8.88671875" style="338"/>
    <col min="5633" max="5633" width="2.44140625" style="338" customWidth="1"/>
    <col min="5634" max="5634" width="6.77734375" style="338" customWidth="1"/>
    <col min="5635" max="5635" width="1" style="338" customWidth="1"/>
    <col min="5636" max="5636" width="19.44140625" style="338" customWidth="1"/>
    <col min="5637" max="5637" width="1" style="338" customWidth="1"/>
    <col min="5638" max="5638" width="15.44140625" style="338" customWidth="1"/>
    <col min="5639" max="5639" width="10.33203125" style="338" customWidth="1"/>
    <col min="5640" max="5640" width="13" style="338" customWidth="1"/>
    <col min="5641" max="5888" width="8.88671875" style="338"/>
    <col min="5889" max="5889" width="2.44140625" style="338" customWidth="1"/>
    <col min="5890" max="5890" width="6.77734375" style="338" customWidth="1"/>
    <col min="5891" max="5891" width="1" style="338" customWidth="1"/>
    <col min="5892" max="5892" width="19.44140625" style="338" customWidth="1"/>
    <col min="5893" max="5893" width="1" style="338" customWidth="1"/>
    <col min="5894" max="5894" width="15.44140625" style="338" customWidth="1"/>
    <col min="5895" max="5895" width="10.33203125" style="338" customWidth="1"/>
    <col min="5896" max="5896" width="13" style="338" customWidth="1"/>
    <col min="5897" max="6144" width="8.88671875" style="338"/>
    <col min="6145" max="6145" width="2.44140625" style="338" customWidth="1"/>
    <col min="6146" max="6146" width="6.77734375" style="338" customWidth="1"/>
    <col min="6147" max="6147" width="1" style="338" customWidth="1"/>
    <col min="6148" max="6148" width="19.44140625" style="338" customWidth="1"/>
    <col min="6149" max="6149" width="1" style="338" customWidth="1"/>
    <col min="6150" max="6150" width="15.44140625" style="338" customWidth="1"/>
    <col min="6151" max="6151" width="10.33203125" style="338" customWidth="1"/>
    <col min="6152" max="6152" width="13" style="338" customWidth="1"/>
    <col min="6153" max="6400" width="8.88671875" style="338"/>
    <col min="6401" max="6401" width="2.44140625" style="338" customWidth="1"/>
    <col min="6402" max="6402" width="6.77734375" style="338" customWidth="1"/>
    <col min="6403" max="6403" width="1" style="338" customWidth="1"/>
    <col min="6404" max="6404" width="19.44140625" style="338" customWidth="1"/>
    <col min="6405" max="6405" width="1" style="338" customWidth="1"/>
    <col min="6406" max="6406" width="15.44140625" style="338" customWidth="1"/>
    <col min="6407" max="6407" width="10.33203125" style="338" customWidth="1"/>
    <col min="6408" max="6408" width="13" style="338" customWidth="1"/>
    <col min="6409" max="6656" width="8.88671875" style="338"/>
    <col min="6657" max="6657" width="2.44140625" style="338" customWidth="1"/>
    <col min="6658" max="6658" width="6.77734375" style="338" customWidth="1"/>
    <col min="6659" max="6659" width="1" style="338" customWidth="1"/>
    <col min="6660" max="6660" width="19.44140625" style="338" customWidth="1"/>
    <col min="6661" max="6661" width="1" style="338" customWidth="1"/>
    <col min="6662" max="6662" width="15.44140625" style="338" customWidth="1"/>
    <col min="6663" max="6663" width="10.33203125" style="338" customWidth="1"/>
    <col min="6664" max="6664" width="13" style="338" customWidth="1"/>
    <col min="6665" max="6912" width="8.88671875" style="338"/>
    <col min="6913" max="6913" width="2.44140625" style="338" customWidth="1"/>
    <col min="6914" max="6914" width="6.77734375" style="338" customWidth="1"/>
    <col min="6915" max="6915" width="1" style="338" customWidth="1"/>
    <col min="6916" max="6916" width="19.44140625" style="338" customWidth="1"/>
    <col min="6917" max="6917" width="1" style="338" customWidth="1"/>
    <col min="6918" max="6918" width="15.44140625" style="338" customWidth="1"/>
    <col min="6919" max="6919" width="10.33203125" style="338" customWidth="1"/>
    <col min="6920" max="6920" width="13" style="338" customWidth="1"/>
    <col min="6921" max="7168" width="8.88671875" style="338"/>
    <col min="7169" max="7169" width="2.44140625" style="338" customWidth="1"/>
    <col min="7170" max="7170" width="6.77734375" style="338" customWidth="1"/>
    <col min="7171" max="7171" width="1" style="338" customWidth="1"/>
    <col min="7172" max="7172" width="19.44140625" style="338" customWidth="1"/>
    <col min="7173" max="7173" width="1" style="338" customWidth="1"/>
    <col min="7174" max="7174" width="15.44140625" style="338" customWidth="1"/>
    <col min="7175" max="7175" width="10.33203125" style="338" customWidth="1"/>
    <col min="7176" max="7176" width="13" style="338" customWidth="1"/>
    <col min="7177" max="7424" width="8.88671875" style="338"/>
    <col min="7425" max="7425" width="2.44140625" style="338" customWidth="1"/>
    <col min="7426" max="7426" width="6.77734375" style="338" customWidth="1"/>
    <col min="7427" max="7427" width="1" style="338" customWidth="1"/>
    <col min="7428" max="7428" width="19.44140625" style="338" customWidth="1"/>
    <col min="7429" max="7429" width="1" style="338" customWidth="1"/>
    <col min="7430" max="7430" width="15.44140625" style="338" customWidth="1"/>
    <col min="7431" max="7431" width="10.33203125" style="338" customWidth="1"/>
    <col min="7432" max="7432" width="13" style="338" customWidth="1"/>
    <col min="7433" max="7680" width="8.88671875" style="338"/>
    <col min="7681" max="7681" width="2.44140625" style="338" customWidth="1"/>
    <col min="7682" max="7682" width="6.77734375" style="338" customWidth="1"/>
    <col min="7683" max="7683" width="1" style="338" customWidth="1"/>
    <col min="7684" max="7684" width="19.44140625" style="338" customWidth="1"/>
    <col min="7685" max="7685" width="1" style="338" customWidth="1"/>
    <col min="7686" max="7686" width="15.44140625" style="338" customWidth="1"/>
    <col min="7687" max="7687" width="10.33203125" style="338" customWidth="1"/>
    <col min="7688" max="7688" width="13" style="338" customWidth="1"/>
    <col min="7689" max="7936" width="8.88671875" style="338"/>
    <col min="7937" max="7937" width="2.44140625" style="338" customWidth="1"/>
    <col min="7938" max="7938" width="6.77734375" style="338" customWidth="1"/>
    <col min="7939" max="7939" width="1" style="338" customWidth="1"/>
    <col min="7940" max="7940" width="19.44140625" style="338" customWidth="1"/>
    <col min="7941" max="7941" width="1" style="338" customWidth="1"/>
    <col min="7942" max="7942" width="15.44140625" style="338" customWidth="1"/>
    <col min="7943" max="7943" width="10.33203125" style="338" customWidth="1"/>
    <col min="7944" max="7944" width="13" style="338" customWidth="1"/>
    <col min="7945" max="8192" width="8.88671875" style="338"/>
    <col min="8193" max="8193" width="2.44140625" style="338" customWidth="1"/>
    <col min="8194" max="8194" width="6.77734375" style="338" customWidth="1"/>
    <col min="8195" max="8195" width="1" style="338" customWidth="1"/>
    <col min="8196" max="8196" width="19.44140625" style="338" customWidth="1"/>
    <col min="8197" max="8197" width="1" style="338" customWidth="1"/>
    <col min="8198" max="8198" width="15.44140625" style="338" customWidth="1"/>
    <col min="8199" max="8199" width="10.33203125" style="338" customWidth="1"/>
    <col min="8200" max="8200" width="13" style="338" customWidth="1"/>
    <col min="8201" max="8448" width="8.88671875" style="338"/>
    <col min="8449" max="8449" width="2.44140625" style="338" customWidth="1"/>
    <col min="8450" max="8450" width="6.77734375" style="338" customWidth="1"/>
    <col min="8451" max="8451" width="1" style="338" customWidth="1"/>
    <col min="8452" max="8452" width="19.44140625" style="338" customWidth="1"/>
    <col min="8453" max="8453" width="1" style="338" customWidth="1"/>
    <col min="8454" max="8454" width="15.44140625" style="338" customWidth="1"/>
    <col min="8455" max="8455" width="10.33203125" style="338" customWidth="1"/>
    <col min="8456" max="8456" width="13" style="338" customWidth="1"/>
    <col min="8457" max="8704" width="8.88671875" style="338"/>
    <col min="8705" max="8705" width="2.44140625" style="338" customWidth="1"/>
    <col min="8706" max="8706" width="6.77734375" style="338" customWidth="1"/>
    <col min="8707" max="8707" width="1" style="338" customWidth="1"/>
    <col min="8708" max="8708" width="19.44140625" style="338" customWidth="1"/>
    <col min="8709" max="8709" width="1" style="338" customWidth="1"/>
    <col min="8710" max="8710" width="15.44140625" style="338" customWidth="1"/>
    <col min="8711" max="8711" width="10.33203125" style="338" customWidth="1"/>
    <col min="8712" max="8712" width="13" style="338" customWidth="1"/>
    <col min="8713" max="8960" width="8.88671875" style="338"/>
    <col min="8961" max="8961" width="2.44140625" style="338" customWidth="1"/>
    <col min="8962" max="8962" width="6.77734375" style="338" customWidth="1"/>
    <col min="8963" max="8963" width="1" style="338" customWidth="1"/>
    <col min="8964" max="8964" width="19.44140625" style="338" customWidth="1"/>
    <col min="8965" max="8965" width="1" style="338" customWidth="1"/>
    <col min="8966" max="8966" width="15.44140625" style="338" customWidth="1"/>
    <col min="8967" max="8967" width="10.33203125" style="338" customWidth="1"/>
    <col min="8968" max="8968" width="13" style="338" customWidth="1"/>
    <col min="8969" max="9216" width="8.88671875" style="338"/>
    <col min="9217" max="9217" width="2.44140625" style="338" customWidth="1"/>
    <col min="9218" max="9218" width="6.77734375" style="338" customWidth="1"/>
    <col min="9219" max="9219" width="1" style="338" customWidth="1"/>
    <col min="9220" max="9220" width="19.44140625" style="338" customWidth="1"/>
    <col min="9221" max="9221" width="1" style="338" customWidth="1"/>
    <col min="9222" max="9222" width="15.44140625" style="338" customWidth="1"/>
    <col min="9223" max="9223" width="10.33203125" style="338" customWidth="1"/>
    <col min="9224" max="9224" width="13" style="338" customWidth="1"/>
    <col min="9225" max="9472" width="8.88671875" style="338"/>
    <col min="9473" max="9473" width="2.44140625" style="338" customWidth="1"/>
    <col min="9474" max="9474" width="6.77734375" style="338" customWidth="1"/>
    <col min="9475" max="9475" width="1" style="338" customWidth="1"/>
    <col min="9476" max="9476" width="19.44140625" style="338" customWidth="1"/>
    <col min="9477" max="9477" width="1" style="338" customWidth="1"/>
    <col min="9478" max="9478" width="15.44140625" style="338" customWidth="1"/>
    <col min="9479" max="9479" width="10.33203125" style="338" customWidth="1"/>
    <col min="9480" max="9480" width="13" style="338" customWidth="1"/>
    <col min="9481" max="9728" width="8.88671875" style="338"/>
    <col min="9729" max="9729" width="2.44140625" style="338" customWidth="1"/>
    <col min="9730" max="9730" width="6.77734375" style="338" customWidth="1"/>
    <col min="9731" max="9731" width="1" style="338" customWidth="1"/>
    <col min="9732" max="9732" width="19.44140625" style="338" customWidth="1"/>
    <col min="9733" max="9733" width="1" style="338" customWidth="1"/>
    <col min="9734" max="9734" width="15.44140625" style="338" customWidth="1"/>
    <col min="9735" max="9735" width="10.33203125" style="338" customWidth="1"/>
    <col min="9736" max="9736" width="13" style="338" customWidth="1"/>
    <col min="9737" max="9984" width="8.88671875" style="338"/>
    <col min="9985" max="9985" width="2.44140625" style="338" customWidth="1"/>
    <col min="9986" max="9986" width="6.77734375" style="338" customWidth="1"/>
    <col min="9987" max="9987" width="1" style="338" customWidth="1"/>
    <col min="9988" max="9988" width="19.44140625" style="338" customWidth="1"/>
    <col min="9989" max="9989" width="1" style="338" customWidth="1"/>
    <col min="9990" max="9990" width="15.44140625" style="338" customWidth="1"/>
    <col min="9991" max="9991" width="10.33203125" style="338" customWidth="1"/>
    <col min="9992" max="9992" width="13" style="338" customWidth="1"/>
    <col min="9993" max="10240" width="8.88671875" style="338"/>
    <col min="10241" max="10241" width="2.44140625" style="338" customWidth="1"/>
    <col min="10242" max="10242" width="6.77734375" style="338" customWidth="1"/>
    <col min="10243" max="10243" width="1" style="338" customWidth="1"/>
    <col min="10244" max="10244" width="19.44140625" style="338" customWidth="1"/>
    <col min="10245" max="10245" width="1" style="338" customWidth="1"/>
    <col min="10246" max="10246" width="15.44140625" style="338" customWidth="1"/>
    <col min="10247" max="10247" width="10.33203125" style="338" customWidth="1"/>
    <col min="10248" max="10248" width="13" style="338" customWidth="1"/>
    <col min="10249" max="10496" width="8.88671875" style="338"/>
    <col min="10497" max="10497" width="2.44140625" style="338" customWidth="1"/>
    <col min="10498" max="10498" width="6.77734375" style="338" customWidth="1"/>
    <col min="10499" max="10499" width="1" style="338" customWidth="1"/>
    <col min="10500" max="10500" width="19.44140625" style="338" customWidth="1"/>
    <col min="10501" max="10501" width="1" style="338" customWidth="1"/>
    <col min="10502" max="10502" width="15.44140625" style="338" customWidth="1"/>
    <col min="10503" max="10503" width="10.33203125" style="338" customWidth="1"/>
    <col min="10504" max="10504" width="13" style="338" customWidth="1"/>
    <col min="10505" max="10752" width="8.88671875" style="338"/>
    <col min="10753" max="10753" width="2.44140625" style="338" customWidth="1"/>
    <col min="10754" max="10754" width="6.77734375" style="338" customWidth="1"/>
    <col min="10755" max="10755" width="1" style="338" customWidth="1"/>
    <col min="10756" max="10756" width="19.44140625" style="338" customWidth="1"/>
    <col min="10757" max="10757" width="1" style="338" customWidth="1"/>
    <col min="10758" max="10758" width="15.44140625" style="338" customWidth="1"/>
    <col min="10759" max="10759" width="10.33203125" style="338" customWidth="1"/>
    <col min="10760" max="10760" width="13" style="338" customWidth="1"/>
    <col min="10761" max="11008" width="8.88671875" style="338"/>
    <col min="11009" max="11009" width="2.44140625" style="338" customWidth="1"/>
    <col min="11010" max="11010" width="6.77734375" style="338" customWidth="1"/>
    <col min="11011" max="11011" width="1" style="338" customWidth="1"/>
    <col min="11012" max="11012" width="19.44140625" style="338" customWidth="1"/>
    <col min="11013" max="11013" width="1" style="338" customWidth="1"/>
    <col min="11014" max="11014" width="15.44140625" style="338" customWidth="1"/>
    <col min="11015" max="11015" width="10.33203125" style="338" customWidth="1"/>
    <col min="11016" max="11016" width="13" style="338" customWidth="1"/>
    <col min="11017" max="11264" width="8.88671875" style="338"/>
    <col min="11265" max="11265" width="2.44140625" style="338" customWidth="1"/>
    <col min="11266" max="11266" width="6.77734375" style="338" customWidth="1"/>
    <col min="11267" max="11267" width="1" style="338" customWidth="1"/>
    <col min="11268" max="11268" width="19.44140625" style="338" customWidth="1"/>
    <col min="11269" max="11269" width="1" style="338" customWidth="1"/>
    <col min="11270" max="11270" width="15.44140625" style="338" customWidth="1"/>
    <col min="11271" max="11271" width="10.33203125" style="338" customWidth="1"/>
    <col min="11272" max="11272" width="13" style="338" customWidth="1"/>
    <col min="11273" max="11520" width="8.88671875" style="338"/>
    <col min="11521" max="11521" width="2.44140625" style="338" customWidth="1"/>
    <col min="11522" max="11522" width="6.77734375" style="338" customWidth="1"/>
    <col min="11523" max="11523" width="1" style="338" customWidth="1"/>
    <col min="11524" max="11524" width="19.44140625" style="338" customWidth="1"/>
    <col min="11525" max="11525" width="1" style="338" customWidth="1"/>
    <col min="11526" max="11526" width="15.44140625" style="338" customWidth="1"/>
    <col min="11527" max="11527" width="10.33203125" style="338" customWidth="1"/>
    <col min="11528" max="11528" width="13" style="338" customWidth="1"/>
    <col min="11529" max="11776" width="8.88671875" style="338"/>
    <col min="11777" max="11777" width="2.44140625" style="338" customWidth="1"/>
    <col min="11778" max="11778" width="6.77734375" style="338" customWidth="1"/>
    <col min="11779" max="11779" width="1" style="338" customWidth="1"/>
    <col min="11780" max="11780" width="19.44140625" style="338" customWidth="1"/>
    <col min="11781" max="11781" width="1" style="338" customWidth="1"/>
    <col min="11782" max="11782" width="15.44140625" style="338" customWidth="1"/>
    <col min="11783" max="11783" width="10.33203125" style="338" customWidth="1"/>
    <col min="11784" max="11784" width="13" style="338" customWidth="1"/>
    <col min="11785" max="12032" width="8.88671875" style="338"/>
    <col min="12033" max="12033" width="2.44140625" style="338" customWidth="1"/>
    <col min="12034" max="12034" width="6.77734375" style="338" customWidth="1"/>
    <col min="12035" max="12035" width="1" style="338" customWidth="1"/>
    <col min="12036" max="12036" width="19.44140625" style="338" customWidth="1"/>
    <col min="12037" max="12037" width="1" style="338" customWidth="1"/>
    <col min="12038" max="12038" width="15.44140625" style="338" customWidth="1"/>
    <col min="12039" max="12039" width="10.33203125" style="338" customWidth="1"/>
    <col min="12040" max="12040" width="13" style="338" customWidth="1"/>
    <col min="12041" max="12288" width="8.88671875" style="338"/>
    <col min="12289" max="12289" width="2.44140625" style="338" customWidth="1"/>
    <col min="12290" max="12290" width="6.77734375" style="338" customWidth="1"/>
    <col min="12291" max="12291" width="1" style="338" customWidth="1"/>
    <col min="12292" max="12292" width="19.44140625" style="338" customWidth="1"/>
    <col min="12293" max="12293" width="1" style="338" customWidth="1"/>
    <col min="12294" max="12294" width="15.44140625" style="338" customWidth="1"/>
    <col min="12295" max="12295" width="10.33203125" style="338" customWidth="1"/>
    <col min="12296" max="12296" width="13" style="338" customWidth="1"/>
    <col min="12297" max="12544" width="8.88671875" style="338"/>
    <col min="12545" max="12545" width="2.44140625" style="338" customWidth="1"/>
    <col min="12546" max="12546" width="6.77734375" style="338" customWidth="1"/>
    <col min="12547" max="12547" width="1" style="338" customWidth="1"/>
    <col min="12548" max="12548" width="19.44140625" style="338" customWidth="1"/>
    <col min="12549" max="12549" width="1" style="338" customWidth="1"/>
    <col min="12550" max="12550" width="15.44140625" style="338" customWidth="1"/>
    <col min="12551" max="12551" width="10.33203125" style="338" customWidth="1"/>
    <col min="12552" max="12552" width="13" style="338" customWidth="1"/>
    <col min="12553" max="12800" width="8.88671875" style="338"/>
    <col min="12801" max="12801" width="2.44140625" style="338" customWidth="1"/>
    <col min="12802" max="12802" width="6.77734375" style="338" customWidth="1"/>
    <col min="12803" max="12803" width="1" style="338" customWidth="1"/>
    <col min="12804" max="12804" width="19.44140625" style="338" customWidth="1"/>
    <col min="12805" max="12805" width="1" style="338" customWidth="1"/>
    <col min="12806" max="12806" width="15.44140625" style="338" customWidth="1"/>
    <col min="12807" max="12807" width="10.33203125" style="338" customWidth="1"/>
    <col min="12808" max="12808" width="13" style="338" customWidth="1"/>
    <col min="12809" max="13056" width="8.88671875" style="338"/>
    <col min="13057" max="13057" width="2.44140625" style="338" customWidth="1"/>
    <col min="13058" max="13058" width="6.77734375" style="338" customWidth="1"/>
    <col min="13059" max="13059" width="1" style="338" customWidth="1"/>
    <col min="13060" max="13060" width="19.44140625" style="338" customWidth="1"/>
    <col min="13061" max="13061" width="1" style="338" customWidth="1"/>
    <col min="13062" max="13062" width="15.44140625" style="338" customWidth="1"/>
    <col min="13063" max="13063" width="10.33203125" style="338" customWidth="1"/>
    <col min="13064" max="13064" width="13" style="338" customWidth="1"/>
    <col min="13065" max="13312" width="8.88671875" style="338"/>
    <col min="13313" max="13313" width="2.44140625" style="338" customWidth="1"/>
    <col min="13314" max="13314" width="6.77734375" style="338" customWidth="1"/>
    <col min="13315" max="13315" width="1" style="338" customWidth="1"/>
    <col min="13316" max="13316" width="19.44140625" style="338" customWidth="1"/>
    <col min="13317" max="13317" width="1" style="338" customWidth="1"/>
    <col min="13318" max="13318" width="15.44140625" style="338" customWidth="1"/>
    <col min="13319" max="13319" width="10.33203125" style="338" customWidth="1"/>
    <col min="13320" max="13320" width="13" style="338" customWidth="1"/>
    <col min="13321" max="13568" width="8.88671875" style="338"/>
    <col min="13569" max="13569" width="2.44140625" style="338" customWidth="1"/>
    <col min="13570" max="13570" width="6.77734375" style="338" customWidth="1"/>
    <col min="13571" max="13571" width="1" style="338" customWidth="1"/>
    <col min="13572" max="13572" width="19.44140625" style="338" customWidth="1"/>
    <col min="13573" max="13573" width="1" style="338" customWidth="1"/>
    <col min="13574" max="13574" width="15.44140625" style="338" customWidth="1"/>
    <col min="13575" max="13575" width="10.33203125" style="338" customWidth="1"/>
    <col min="13576" max="13576" width="13" style="338" customWidth="1"/>
    <col min="13577" max="13824" width="8.88671875" style="338"/>
    <col min="13825" max="13825" width="2.44140625" style="338" customWidth="1"/>
    <col min="13826" max="13826" width="6.77734375" style="338" customWidth="1"/>
    <col min="13827" max="13827" width="1" style="338" customWidth="1"/>
    <col min="13828" max="13828" width="19.44140625" style="338" customWidth="1"/>
    <col min="13829" max="13829" width="1" style="338" customWidth="1"/>
    <col min="13830" max="13830" width="15.44140625" style="338" customWidth="1"/>
    <col min="13831" max="13831" width="10.33203125" style="338" customWidth="1"/>
    <col min="13832" max="13832" width="13" style="338" customWidth="1"/>
    <col min="13833" max="14080" width="8.88671875" style="338"/>
    <col min="14081" max="14081" width="2.44140625" style="338" customWidth="1"/>
    <col min="14082" max="14082" width="6.77734375" style="338" customWidth="1"/>
    <col min="14083" max="14083" width="1" style="338" customWidth="1"/>
    <col min="14084" max="14084" width="19.44140625" style="338" customWidth="1"/>
    <col min="14085" max="14085" width="1" style="338" customWidth="1"/>
    <col min="14086" max="14086" width="15.44140625" style="338" customWidth="1"/>
    <col min="14087" max="14087" width="10.33203125" style="338" customWidth="1"/>
    <col min="14088" max="14088" width="13" style="338" customWidth="1"/>
    <col min="14089" max="14336" width="8.88671875" style="338"/>
    <col min="14337" max="14337" width="2.44140625" style="338" customWidth="1"/>
    <col min="14338" max="14338" width="6.77734375" style="338" customWidth="1"/>
    <col min="14339" max="14339" width="1" style="338" customWidth="1"/>
    <col min="14340" max="14340" width="19.44140625" style="338" customWidth="1"/>
    <col min="14341" max="14341" width="1" style="338" customWidth="1"/>
    <col min="14342" max="14342" width="15.44140625" style="338" customWidth="1"/>
    <col min="14343" max="14343" width="10.33203125" style="338" customWidth="1"/>
    <col min="14344" max="14344" width="13" style="338" customWidth="1"/>
    <col min="14345" max="14592" width="8.88671875" style="338"/>
    <col min="14593" max="14593" width="2.44140625" style="338" customWidth="1"/>
    <col min="14594" max="14594" width="6.77734375" style="338" customWidth="1"/>
    <col min="14595" max="14595" width="1" style="338" customWidth="1"/>
    <col min="14596" max="14596" width="19.44140625" style="338" customWidth="1"/>
    <col min="14597" max="14597" width="1" style="338" customWidth="1"/>
    <col min="14598" max="14598" width="15.44140625" style="338" customWidth="1"/>
    <col min="14599" max="14599" width="10.33203125" style="338" customWidth="1"/>
    <col min="14600" max="14600" width="13" style="338" customWidth="1"/>
    <col min="14601" max="14848" width="8.88671875" style="338"/>
    <col min="14849" max="14849" width="2.44140625" style="338" customWidth="1"/>
    <col min="14850" max="14850" width="6.77734375" style="338" customWidth="1"/>
    <col min="14851" max="14851" width="1" style="338" customWidth="1"/>
    <col min="14852" max="14852" width="19.44140625" style="338" customWidth="1"/>
    <col min="14853" max="14853" width="1" style="338" customWidth="1"/>
    <col min="14854" max="14854" width="15.44140625" style="338" customWidth="1"/>
    <col min="14855" max="14855" width="10.33203125" style="338" customWidth="1"/>
    <col min="14856" max="14856" width="13" style="338" customWidth="1"/>
    <col min="14857" max="15104" width="8.88671875" style="338"/>
    <col min="15105" max="15105" width="2.44140625" style="338" customWidth="1"/>
    <col min="15106" max="15106" width="6.77734375" style="338" customWidth="1"/>
    <col min="15107" max="15107" width="1" style="338" customWidth="1"/>
    <col min="15108" max="15108" width="19.44140625" style="338" customWidth="1"/>
    <col min="15109" max="15109" width="1" style="338" customWidth="1"/>
    <col min="15110" max="15110" width="15.44140625" style="338" customWidth="1"/>
    <col min="15111" max="15111" width="10.33203125" style="338" customWidth="1"/>
    <col min="15112" max="15112" width="13" style="338" customWidth="1"/>
    <col min="15113" max="15360" width="8.88671875" style="338"/>
    <col min="15361" max="15361" width="2.44140625" style="338" customWidth="1"/>
    <col min="15362" max="15362" width="6.77734375" style="338" customWidth="1"/>
    <col min="15363" max="15363" width="1" style="338" customWidth="1"/>
    <col min="15364" max="15364" width="19.44140625" style="338" customWidth="1"/>
    <col min="15365" max="15365" width="1" style="338" customWidth="1"/>
    <col min="15366" max="15366" width="15.44140625" style="338" customWidth="1"/>
    <col min="15367" max="15367" width="10.33203125" style="338" customWidth="1"/>
    <col min="15368" max="15368" width="13" style="338" customWidth="1"/>
    <col min="15369" max="15616" width="8.88671875" style="338"/>
    <col min="15617" max="15617" width="2.44140625" style="338" customWidth="1"/>
    <col min="15618" max="15618" width="6.77734375" style="338" customWidth="1"/>
    <col min="15619" max="15619" width="1" style="338" customWidth="1"/>
    <col min="15620" max="15620" width="19.44140625" style="338" customWidth="1"/>
    <col min="15621" max="15621" width="1" style="338" customWidth="1"/>
    <col min="15622" max="15622" width="15.44140625" style="338" customWidth="1"/>
    <col min="15623" max="15623" width="10.33203125" style="338" customWidth="1"/>
    <col min="15624" max="15624" width="13" style="338" customWidth="1"/>
    <col min="15625" max="15872" width="8.88671875" style="338"/>
    <col min="15873" max="15873" width="2.44140625" style="338" customWidth="1"/>
    <col min="15874" max="15874" width="6.77734375" style="338" customWidth="1"/>
    <col min="15875" max="15875" width="1" style="338" customWidth="1"/>
    <col min="15876" max="15876" width="19.44140625" style="338" customWidth="1"/>
    <col min="15877" max="15877" width="1" style="338" customWidth="1"/>
    <col min="15878" max="15878" width="15.44140625" style="338" customWidth="1"/>
    <col min="15879" max="15879" width="10.33203125" style="338" customWidth="1"/>
    <col min="15880" max="15880" width="13" style="338" customWidth="1"/>
    <col min="15881" max="16128" width="8.88671875" style="338"/>
    <col min="16129" max="16129" width="2.44140625" style="338" customWidth="1"/>
    <col min="16130" max="16130" width="6.77734375" style="338" customWidth="1"/>
    <col min="16131" max="16131" width="1" style="338" customWidth="1"/>
    <col min="16132" max="16132" width="19.44140625" style="338" customWidth="1"/>
    <col min="16133" max="16133" width="1" style="338" customWidth="1"/>
    <col min="16134" max="16134" width="15.44140625" style="338" customWidth="1"/>
    <col min="16135" max="16135" width="10.33203125" style="338" customWidth="1"/>
    <col min="16136" max="16136" width="13" style="338" customWidth="1"/>
    <col min="16137" max="16384" width="8.88671875" style="338"/>
  </cols>
  <sheetData>
    <row r="1" spans="1:12" s="464" customFormat="1" ht="20.100000000000001" customHeight="1">
      <c r="A1" s="204" t="s">
        <v>572</v>
      </c>
      <c r="B1" s="463"/>
      <c r="F1" s="465"/>
      <c r="G1" s="465"/>
    </row>
    <row r="2" spans="1:12" s="470" customFormat="1" ht="39.950000000000003" customHeight="1">
      <c r="A2" s="466" t="s">
        <v>16</v>
      </c>
      <c r="B2" s="467"/>
      <c r="C2" s="466"/>
      <c r="D2" s="466"/>
      <c r="E2" s="466"/>
      <c r="F2" s="468"/>
      <c r="G2" s="468"/>
      <c r="H2" s="469"/>
    </row>
    <row r="3" spans="1:12" s="471" customFormat="1" ht="15" customHeight="1"/>
    <row r="4" spans="1:12" s="226" customFormat="1" ht="15" customHeight="1">
      <c r="A4" s="225" t="s">
        <v>138</v>
      </c>
      <c r="C4" s="227"/>
      <c r="D4" s="228"/>
      <c r="F4" s="229"/>
      <c r="G4" s="230"/>
      <c r="H4" s="231" t="s">
        <v>139</v>
      </c>
    </row>
    <row r="5" spans="1:12" s="226" customFormat="1" ht="15.95" customHeight="1">
      <c r="A5" s="232" t="s">
        <v>14</v>
      </c>
      <c r="B5" s="233"/>
      <c r="C5" s="234"/>
      <c r="D5" s="235" t="s">
        <v>140</v>
      </c>
      <c r="E5" s="236"/>
      <c r="F5" s="331" t="s">
        <v>46</v>
      </c>
      <c r="G5" s="332" t="s">
        <v>141</v>
      </c>
      <c r="H5" s="237" t="s">
        <v>258</v>
      </c>
    </row>
    <row r="6" spans="1:12" s="472" customFormat="1" ht="15.95" customHeight="1">
      <c r="A6" s="206"/>
      <c r="B6" s="207">
        <v>21</v>
      </c>
      <c r="C6" s="206"/>
      <c r="D6" s="208" t="s">
        <v>540</v>
      </c>
      <c r="E6" s="209"/>
      <c r="F6" s="546">
        <v>20209476</v>
      </c>
      <c r="G6" s="333">
        <f>ROUND(F6/$F$6,4)</f>
        <v>1</v>
      </c>
      <c r="H6" s="210"/>
      <c r="J6" s="473"/>
      <c r="L6" s="474"/>
    </row>
    <row r="7" spans="1:12" s="472" customFormat="1" ht="15.95" customHeight="1">
      <c r="A7" s="206"/>
      <c r="B7" s="207">
        <v>22</v>
      </c>
      <c r="C7" s="206"/>
      <c r="D7" s="208" t="s">
        <v>541</v>
      </c>
      <c r="E7" s="209"/>
      <c r="F7" s="546">
        <v>8833295</v>
      </c>
      <c r="G7" s="334">
        <f t="shared" ref="G7:G41" si="0">ROUND(F7/$F$6,4)</f>
        <v>0.43709999999999999</v>
      </c>
      <c r="H7" s="210"/>
      <c r="J7" s="473"/>
      <c r="L7" s="474"/>
    </row>
    <row r="8" spans="1:12" s="472" customFormat="1" ht="15.95" customHeight="1">
      <c r="A8" s="206"/>
      <c r="B8" s="207">
        <v>23</v>
      </c>
      <c r="C8" s="206"/>
      <c r="D8" s="208" t="s">
        <v>132</v>
      </c>
      <c r="E8" s="209"/>
      <c r="F8" s="546">
        <f>F6-F7</f>
        <v>11376181</v>
      </c>
      <c r="G8" s="334">
        <f t="shared" si="0"/>
        <v>0.56289999999999996</v>
      </c>
      <c r="H8" s="210"/>
      <c r="J8" s="473"/>
      <c r="L8" s="474"/>
    </row>
    <row r="9" spans="1:12" s="472" customFormat="1" ht="15.95" customHeight="1">
      <c r="A9" s="206"/>
      <c r="B9" s="207">
        <v>241</v>
      </c>
      <c r="C9" s="206"/>
      <c r="D9" s="208" t="s">
        <v>542</v>
      </c>
      <c r="E9" s="209"/>
      <c r="F9" s="546">
        <f>SUM(F10:F22)-1</f>
        <v>10987691</v>
      </c>
      <c r="G9" s="334">
        <f t="shared" si="0"/>
        <v>0.54369999999999996</v>
      </c>
      <c r="H9" s="210"/>
      <c r="J9" s="473"/>
      <c r="L9" s="474"/>
    </row>
    <row r="10" spans="1:12" s="472" customFormat="1" ht="15.95" customHeight="1">
      <c r="A10" s="211"/>
      <c r="B10" s="238">
        <v>24101</v>
      </c>
      <c r="C10" s="211"/>
      <c r="D10" s="212" t="s">
        <v>142</v>
      </c>
      <c r="E10" s="213"/>
      <c r="F10" s="547">
        <v>5314400</v>
      </c>
      <c r="G10" s="335">
        <f t="shared" si="0"/>
        <v>0.26300000000000001</v>
      </c>
      <c r="H10" s="214"/>
      <c r="J10" s="473"/>
      <c r="L10" s="474"/>
    </row>
    <row r="11" spans="1:12" s="472" customFormat="1" ht="15.95" customHeight="1">
      <c r="A11" s="215"/>
      <c r="B11" s="239">
        <v>24102</v>
      </c>
      <c r="C11" s="215"/>
      <c r="D11" s="216" t="s">
        <v>143</v>
      </c>
      <c r="E11" s="217"/>
      <c r="F11" s="548">
        <v>339379</v>
      </c>
      <c r="G11" s="333">
        <f t="shared" si="0"/>
        <v>1.6799999999999999E-2</v>
      </c>
      <c r="H11" s="218"/>
      <c r="J11" s="473"/>
      <c r="L11" s="474"/>
    </row>
    <row r="12" spans="1:12" s="472" customFormat="1" ht="15.95" customHeight="1">
      <c r="A12" s="215"/>
      <c r="B12" s="239">
        <v>24103</v>
      </c>
      <c r="C12" s="215"/>
      <c r="D12" s="216" t="s">
        <v>543</v>
      </c>
      <c r="E12" s="217"/>
      <c r="F12" s="548">
        <v>498305</v>
      </c>
      <c r="G12" s="333">
        <f t="shared" si="0"/>
        <v>2.47E-2</v>
      </c>
      <c r="H12" s="218"/>
      <c r="J12" s="473"/>
      <c r="L12" s="474"/>
    </row>
    <row r="13" spans="1:12" s="472" customFormat="1" ht="15.95" customHeight="1">
      <c r="A13" s="215"/>
      <c r="B13" s="239">
        <v>24105</v>
      </c>
      <c r="C13" s="215"/>
      <c r="D13" s="216" t="s">
        <v>544</v>
      </c>
      <c r="E13" s="217"/>
      <c r="F13" s="548">
        <v>145774</v>
      </c>
      <c r="G13" s="333">
        <f t="shared" si="0"/>
        <v>7.1999999999999998E-3</v>
      </c>
      <c r="H13" s="218"/>
      <c r="J13" s="473"/>
      <c r="L13" s="474"/>
    </row>
    <row r="14" spans="1:12" s="472" customFormat="1" ht="15.95" customHeight="1">
      <c r="A14" s="215"/>
      <c r="B14" s="239">
        <v>24106</v>
      </c>
      <c r="C14" s="215"/>
      <c r="D14" s="216" t="s">
        <v>144</v>
      </c>
      <c r="E14" s="217"/>
      <c r="F14" s="548">
        <v>342061</v>
      </c>
      <c r="G14" s="333">
        <f t="shared" si="0"/>
        <v>1.6899999999999998E-2</v>
      </c>
      <c r="H14" s="218"/>
      <c r="J14" s="473"/>
      <c r="L14" s="474"/>
    </row>
    <row r="15" spans="1:12" s="472" customFormat="1" ht="15.95" customHeight="1">
      <c r="A15" s="215"/>
      <c r="B15" s="239">
        <v>24107</v>
      </c>
      <c r="C15" s="215"/>
      <c r="D15" s="216" t="s">
        <v>545</v>
      </c>
      <c r="E15" s="217"/>
      <c r="F15" s="548">
        <v>137407</v>
      </c>
      <c r="G15" s="333">
        <f t="shared" si="0"/>
        <v>6.7999999999999996E-3</v>
      </c>
      <c r="H15" s="218"/>
      <c r="J15" s="473"/>
      <c r="L15" s="474"/>
    </row>
    <row r="16" spans="1:12" s="472" customFormat="1" ht="15.95" customHeight="1">
      <c r="A16" s="215"/>
      <c r="B16" s="239">
        <v>24108</v>
      </c>
      <c r="C16" s="215"/>
      <c r="D16" s="216" t="s">
        <v>145</v>
      </c>
      <c r="E16" s="217"/>
      <c r="F16" s="548">
        <v>101732</v>
      </c>
      <c r="G16" s="333">
        <f t="shared" si="0"/>
        <v>5.0000000000000001E-3</v>
      </c>
      <c r="H16" s="219" t="s">
        <v>146</v>
      </c>
      <c r="J16" s="473"/>
      <c r="L16" s="474"/>
    </row>
    <row r="17" spans="1:12" s="472" customFormat="1" ht="15.95" customHeight="1">
      <c r="A17" s="215"/>
      <c r="B17" s="239">
        <v>24109</v>
      </c>
      <c r="C17" s="215"/>
      <c r="D17" s="216" t="s">
        <v>546</v>
      </c>
      <c r="E17" s="217"/>
      <c r="F17" s="548">
        <v>228667</v>
      </c>
      <c r="G17" s="333">
        <f t="shared" si="0"/>
        <v>1.1299999999999999E-2</v>
      </c>
      <c r="H17" s="219" t="s">
        <v>15</v>
      </c>
      <c r="J17" s="473"/>
      <c r="L17" s="474"/>
    </row>
    <row r="18" spans="1:12" s="472" customFormat="1" ht="15.95" customHeight="1">
      <c r="A18" s="215"/>
      <c r="B18" s="239">
        <v>24110</v>
      </c>
      <c r="C18" s="215"/>
      <c r="D18" s="216" t="s">
        <v>547</v>
      </c>
      <c r="E18" s="217"/>
      <c r="F18" s="548">
        <v>44119</v>
      </c>
      <c r="G18" s="333">
        <f t="shared" si="0"/>
        <v>2.2000000000000001E-3</v>
      </c>
      <c r="H18" s="219"/>
      <c r="J18" s="473"/>
      <c r="L18" s="474"/>
    </row>
    <row r="19" spans="1:12" s="472" customFormat="1" ht="15.95" customHeight="1">
      <c r="A19" s="215"/>
      <c r="B19" s="239">
        <v>24111</v>
      </c>
      <c r="C19" s="215"/>
      <c r="D19" s="216" t="s">
        <v>548</v>
      </c>
      <c r="E19" s="217"/>
      <c r="F19" s="548">
        <v>108007</v>
      </c>
      <c r="G19" s="333">
        <f t="shared" si="0"/>
        <v>5.3E-3</v>
      </c>
      <c r="H19" s="219"/>
      <c r="J19" s="473"/>
      <c r="L19" s="474"/>
    </row>
    <row r="20" spans="1:12" s="472" customFormat="1" ht="15.95" customHeight="1">
      <c r="A20" s="215"/>
      <c r="B20" s="239">
        <v>24113</v>
      </c>
      <c r="C20" s="215"/>
      <c r="D20" s="216" t="s">
        <v>147</v>
      </c>
      <c r="E20" s="217"/>
      <c r="F20" s="548">
        <v>20847</v>
      </c>
      <c r="G20" s="333">
        <f t="shared" si="0"/>
        <v>1E-3</v>
      </c>
      <c r="H20" s="219" t="s">
        <v>259</v>
      </c>
      <c r="J20" s="473"/>
      <c r="L20" s="474"/>
    </row>
    <row r="21" spans="1:12" s="472" customFormat="1" ht="15.95" customHeight="1">
      <c r="A21" s="215"/>
      <c r="B21" s="239">
        <v>24114</v>
      </c>
      <c r="C21" s="215"/>
      <c r="D21" s="216" t="s">
        <v>549</v>
      </c>
      <c r="E21" s="217"/>
      <c r="F21" s="548">
        <v>30834</v>
      </c>
      <c r="G21" s="333">
        <f t="shared" si="0"/>
        <v>1.5E-3</v>
      </c>
      <c r="H21" s="219" t="s">
        <v>15</v>
      </c>
      <c r="J21" s="473"/>
      <c r="L21" s="474"/>
    </row>
    <row r="22" spans="1:12" s="472" customFormat="1" ht="15.95" customHeight="1">
      <c r="A22" s="220"/>
      <c r="B22" s="549">
        <v>24116</v>
      </c>
      <c r="C22" s="220"/>
      <c r="D22" s="221" t="s">
        <v>148</v>
      </c>
      <c r="E22" s="222"/>
      <c r="F22" s="550">
        <v>3676160</v>
      </c>
      <c r="G22" s="336">
        <f t="shared" si="0"/>
        <v>0.18190000000000001</v>
      </c>
      <c r="H22" s="219" t="s">
        <v>260</v>
      </c>
      <c r="J22" s="473"/>
      <c r="L22" s="474"/>
    </row>
    <row r="23" spans="1:12" s="472" customFormat="1" ht="15.95" customHeight="1">
      <c r="A23" s="206"/>
      <c r="B23" s="207">
        <v>24</v>
      </c>
      <c r="C23" s="206"/>
      <c r="D23" s="208" t="s">
        <v>550</v>
      </c>
      <c r="E23" s="209"/>
      <c r="F23" s="546">
        <f>F8-F9</f>
        <v>388490</v>
      </c>
      <c r="G23" s="334">
        <f t="shared" si="0"/>
        <v>1.9199999999999998E-2</v>
      </c>
      <c r="H23" s="210"/>
      <c r="J23" s="473"/>
      <c r="L23" s="474"/>
    </row>
    <row r="24" spans="1:12" s="472" customFormat="1" ht="15.95" customHeight="1">
      <c r="A24" s="206"/>
      <c r="B24" s="207">
        <v>251</v>
      </c>
      <c r="C24" s="206"/>
      <c r="D24" s="208" t="s">
        <v>551</v>
      </c>
      <c r="E24" s="209"/>
      <c r="F24" s="546">
        <f>SUM(F25:F31)+1</f>
        <v>476991</v>
      </c>
      <c r="G24" s="334">
        <f t="shared" si="0"/>
        <v>2.3599999999999999E-2</v>
      </c>
      <c r="H24" s="210"/>
      <c r="J24" s="473"/>
      <c r="L24" s="474"/>
    </row>
    <row r="25" spans="1:12" s="475" customFormat="1" ht="15.95" customHeight="1">
      <c r="A25" s="211"/>
      <c r="B25" s="238">
        <v>25101</v>
      </c>
      <c r="C25" s="211"/>
      <c r="D25" s="212" t="s">
        <v>552</v>
      </c>
      <c r="E25" s="213"/>
      <c r="F25" s="547">
        <v>116839</v>
      </c>
      <c r="G25" s="335">
        <f t="shared" si="0"/>
        <v>5.7999999999999996E-3</v>
      </c>
      <c r="H25" s="214"/>
      <c r="J25" s="476"/>
      <c r="L25" s="474"/>
    </row>
    <row r="26" spans="1:12" s="475" customFormat="1" ht="15.95" customHeight="1">
      <c r="A26" s="215"/>
      <c r="B26" s="239">
        <v>25102</v>
      </c>
      <c r="C26" s="215"/>
      <c r="D26" s="216" t="s">
        <v>553</v>
      </c>
      <c r="E26" s="217"/>
      <c r="F26" s="548">
        <v>21921</v>
      </c>
      <c r="G26" s="333">
        <f t="shared" si="0"/>
        <v>1.1000000000000001E-3</v>
      </c>
      <c r="H26" s="218"/>
      <c r="J26" s="476"/>
      <c r="L26" s="474"/>
    </row>
    <row r="27" spans="1:12" s="475" customFormat="1" ht="15.95" customHeight="1">
      <c r="A27" s="215"/>
      <c r="B27" s="239">
        <v>25103</v>
      </c>
      <c r="C27" s="215"/>
      <c r="D27" s="216" t="s">
        <v>554</v>
      </c>
      <c r="E27" s="217"/>
      <c r="F27" s="548">
        <v>38918</v>
      </c>
      <c r="G27" s="333">
        <f t="shared" si="0"/>
        <v>1.9E-3</v>
      </c>
      <c r="H27" s="218"/>
      <c r="J27" s="476"/>
      <c r="L27" s="474"/>
    </row>
    <row r="28" spans="1:12" s="475" customFormat="1" ht="15.95" customHeight="1">
      <c r="A28" s="215"/>
      <c r="B28" s="239">
        <v>25104</v>
      </c>
      <c r="C28" s="215"/>
      <c r="D28" s="216" t="s">
        <v>149</v>
      </c>
      <c r="E28" s="217"/>
      <c r="F28" s="548">
        <v>13992</v>
      </c>
      <c r="G28" s="333">
        <f t="shared" si="0"/>
        <v>6.9999999999999999E-4</v>
      </c>
      <c r="H28" s="218"/>
      <c r="J28" s="476"/>
      <c r="L28" s="474"/>
    </row>
    <row r="29" spans="1:12" s="475" customFormat="1" ht="15.95" customHeight="1">
      <c r="A29" s="215"/>
      <c r="B29" s="239">
        <v>25107</v>
      </c>
      <c r="C29" s="215"/>
      <c r="D29" s="216" t="s">
        <v>555</v>
      </c>
      <c r="E29" s="217"/>
      <c r="F29" s="548">
        <v>72851</v>
      </c>
      <c r="G29" s="333">
        <f t="shared" si="0"/>
        <v>3.5999999999999999E-3</v>
      </c>
      <c r="H29" s="218"/>
      <c r="J29" s="476"/>
      <c r="L29" s="474"/>
    </row>
    <row r="30" spans="1:12" s="475" customFormat="1" ht="15.95" customHeight="1">
      <c r="A30" s="215"/>
      <c r="B30" s="239">
        <v>25108</v>
      </c>
      <c r="C30" s="215"/>
      <c r="D30" s="216" t="s">
        <v>556</v>
      </c>
      <c r="E30" s="217"/>
      <c r="F30" s="548">
        <v>49990</v>
      </c>
      <c r="G30" s="333">
        <f t="shared" si="0"/>
        <v>2.5000000000000001E-3</v>
      </c>
      <c r="H30" s="218"/>
      <c r="J30" s="476"/>
      <c r="L30" s="474"/>
    </row>
    <row r="31" spans="1:12" s="475" customFormat="1" ht="15.95" customHeight="1">
      <c r="A31" s="220"/>
      <c r="B31" s="549">
        <v>25109</v>
      </c>
      <c r="C31" s="220"/>
      <c r="D31" s="216" t="s">
        <v>557</v>
      </c>
      <c r="E31" s="222"/>
      <c r="F31" s="548">
        <v>162479</v>
      </c>
      <c r="G31" s="336">
        <f t="shared" si="0"/>
        <v>8.0000000000000002E-3</v>
      </c>
      <c r="H31" s="223"/>
      <c r="J31" s="476"/>
      <c r="L31" s="474"/>
    </row>
    <row r="32" spans="1:12" s="472" customFormat="1" ht="15.95" customHeight="1">
      <c r="A32" s="206"/>
      <c r="B32" s="207">
        <v>252</v>
      </c>
      <c r="C32" s="206"/>
      <c r="D32" s="208" t="s">
        <v>558</v>
      </c>
      <c r="E32" s="209"/>
      <c r="F32" s="546">
        <f>SUM(F33:F38)</f>
        <v>1019514</v>
      </c>
      <c r="G32" s="334">
        <f t="shared" si="0"/>
        <v>5.04E-2</v>
      </c>
      <c r="H32" s="210"/>
      <c r="J32" s="473"/>
      <c r="L32" s="474"/>
    </row>
    <row r="33" spans="1:12" s="472" customFormat="1" ht="15.95" customHeight="1">
      <c r="A33" s="211"/>
      <c r="B33" s="238">
        <v>25201</v>
      </c>
      <c r="C33" s="211"/>
      <c r="D33" s="212" t="s">
        <v>559</v>
      </c>
      <c r="E33" s="213"/>
      <c r="F33" s="547">
        <v>220425</v>
      </c>
      <c r="G33" s="335">
        <f t="shared" si="0"/>
        <v>1.09E-2</v>
      </c>
      <c r="H33" s="214"/>
      <c r="J33" s="473"/>
      <c r="L33" s="474"/>
    </row>
    <row r="34" spans="1:12" s="472" customFormat="1" ht="15.95" customHeight="1">
      <c r="A34" s="215"/>
      <c r="B34" s="239">
        <v>25202</v>
      </c>
      <c r="C34" s="215"/>
      <c r="D34" s="216" t="s">
        <v>560</v>
      </c>
      <c r="E34" s="217"/>
      <c r="F34" s="548">
        <v>28710</v>
      </c>
      <c r="G34" s="333">
        <f t="shared" si="0"/>
        <v>1.4E-3</v>
      </c>
      <c r="H34" s="218"/>
      <c r="J34" s="473"/>
      <c r="L34" s="474"/>
    </row>
    <row r="35" spans="1:12" s="472" customFormat="1" ht="15.95" customHeight="1">
      <c r="A35" s="215"/>
      <c r="B35" s="239">
        <v>25203</v>
      </c>
      <c r="C35" s="215"/>
      <c r="D35" s="216" t="s">
        <v>561</v>
      </c>
      <c r="E35" s="217"/>
      <c r="F35" s="548">
        <v>10715</v>
      </c>
      <c r="G35" s="333">
        <f t="shared" si="0"/>
        <v>5.0000000000000001E-4</v>
      </c>
      <c r="H35" s="218"/>
      <c r="J35" s="473"/>
      <c r="L35" s="474"/>
    </row>
    <row r="36" spans="1:12" s="475" customFormat="1" ht="15.95" customHeight="1">
      <c r="A36" s="215"/>
      <c r="B36" s="239">
        <v>25206</v>
      </c>
      <c r="C36" s="215"/>
      <c r="D36" s="216" t="s">
        <v>562</v>
      </c>
      <c r="E36" s="217"/>
      <c r="F36" s="548">
        <v>42677</v>
      </c>
      <c r="G36" s="333">
        <f t="shared" si="0"/>
        <v>2.0999999999999999E-3</v>
      </c>
      <c r="H36" s="218"/>
      <c r="J36" s="476"/>
      <c r="L36" s="474"/>
    </row>
    <row r="37" spans="1:12" s="475" customFormat="1" ht="15.95" customHeight="1">
      <c r="A37" s="215"/>
      <c r="B37" s="239">
        <v>25207</v>
      </c>
      <c r="C37" s="215"/>
      <c r="D37" s="216" t="s">
        <v>563</v>
      </c>
      <c r="E37" s="217"/>
      <c r="F37" s="548">
        <v>206920</v>
      </c>
      <c r="G37" s="333">
        <f t="shared" si="0"/>
        <v>1.0200000000000001E-2</v>
      </c>
      <c r="H37" s="218"/>
      <c r="J37" s="476"/>
      <c r="L37" s="474"/>
    </row>
    <row r="38" spans="1:12" s="472" customFormat="1" ht="15.95" customHeight="1">
      <c r="A38" s="220"/>
      <c r="B38" s="549">
        <v>25209</v>
      </c>
      <c r="C38" s="220"/>
      <c r="D38" s="221" t="s">
        <v>564</v>
      </c>
      <c r="E38" s="222"/>
      <c r="F38" s="550">
        <v>510067</v>
      </c>
      <c r="G38" s="336">
        <f t="shared" si="0"/>
        <v>2.52E-2</v>
      </c>
      <c r="H38" s="223"/>
      <c r="J38" s="473"/>
      <c r="L38" s="474"/>
    </row>
    <row r="39" spans="1:12" s="472" customFormat="1" ht="15.95" customHeight="1">
      <c r="A39" s="206"/>
      <c r="B39" s="207">
        <v>25</v>
      </c>
      <c r="C39" s="206"/>
      <c r="D39" s="208" t="s">
        <v>565</v>
      </c>
      <c r="E39" s="209"/>
      <c r="F39" s="551">
        <f>F23+F24-F32-1</f>
        <v>-154034</v>
      </c>
      <c r="G39" s="334">
        <f t="shared" si="0"/>
        <v>-7.6E-3</v>
      </c>
      <c r="H39" s="210"/>
      <c r="J39" s="473"/>
      <c r="L39" s="474"/>
    </row>
    <row r="40" spans="1:12" s="472" customFormat="1" ht="15.95" customHeight="1">
      <c r="A40" s="206"/>
      <c r="B40" s="207">
        <v>261</v>
      </c>
      <c r="C40" s="206"/>
      <c r="D40" s="208" t="s">
        <v>150</v>
      </c>
      <c r="E40" s="209"/>
      <c r="F40" s="546">
        <v>139564</v>
      </c>
      <c r="G40" s="334">
        <f t="shared" si="0"/>
        <v>6.8999999999999999E-3</v>
      </c>
      <c r="H40" s="210"/>
      <c r="J40" s="473"/>
      <c r="L40" s="474"/>
    </row>
    <row r="41" spans="1:12" s="472" customFormat="1" ht="15.95" customHeight="1">
      <c r="A41" s="206"/>
      <c r="B41" s="207">
        <v>28</v>
      </c>
      <c r="C41" s="206"/>
      <c r="D41" s="208" t="s">
        <v>566</v>
      </c>
      <c r="E41" s="209"/>
      <c r="F41" s="546">
        <f>F39-F40</f>
        <v>-293598</v>
      </c>
      <c r="G41" s="334">
        <f t="shared" si="0"/>
        <v>-1.4500000000000001E-2</v>
      </c>
      <c r="H41" s="210"/>
      <c r="J41" s="473"/>
      <c r="L41" s="474"/>
    </row>
    <row r="42" spans="1:12" s="226" customFormat="1" ht="16.5" customHeight="1">
      <c r="A42" s="552" t="s">
        <v>567</v>
      </c>
      <c r="B42" s="553"/>
      <c r="C42" s="554"/>
      <c r="D42" s="555"/>
      <c r="E42" s="556"/>
      <c r="F42" s="557"/>
      <c r="G42" s="337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1:M17"/>
  <sheetViews>
    <sheetView showGridLines="0" view="pageBreakPreview" zoomScaleNormal="80" zoomScaleSheetLayoutView="100" workbookViewId="0"/>
  </sheetViews>
  <sheetFormatPr defaultRowHeight="39.950000000000003" customHeight="1"/>
  <cols>
    <col min="1" max="1" width="5.77734375" style="341" customWidth="1"/>
    <col min="2" max="2" width="1.21875" style="341" customWidth="1"/>
    <col min="3" max="3" width="5.77734375" style="341" customWidth="1"/>
    <col min="4" max="4" width="1.21875" style="341" customWidth="1"/>
    <col min="5" max="5" width="14.109375" style="341" bestFit="1" customWidth="1"/>
    <col min="6" max="6" width="5.77734375" style="355" customWidth="1"/>
    <col min="7" max="7" width="5.77734375" style="356" customWidth="1"/>
    <col min="8" max="8" width="8.33203125" style="340" bestFit="1" customWidth="1"/>
    <col min="9" max="9" width="9.109375" style="340" bestFit="1" customWidth="1"/>
    <col min="10" max="10" width="16.77734375" style="340" customWidth="1"/>
    <col min="11" max="13" width="8.88671875" style="303"/>
    <col min="14" max="16384" width="8.88671875" style="341"/>
  </cols>
  <sheetData>
    <row r="1" spans="1:13" ht="20.100000000000001" customHeight="1">
      <c r="A1" s="347" t="s">
        <v>343</v>
      </c>
    </row>
    <row r="2" spans="1:13" s="359" customFormat="1" ht="39.950000000000003" customHeight="1">
      <c r="A2" s="353" t="s">
        <v>268</v>
      </c>
      <c r="B2" s="357"/>
      <c r="C2" s="354"/>
      <c r="D2" s="354"/>
      <c r="E2" s="354"/>
      <c r="F2" s="354"/>
      <c r="G2" s="358"/>
      <c r="H2" s="354"/>
      <c r="I2" s="354"/>
      <c r="J2" s="354"/>
      <c r="K2" s="437"/>
      <c r="L2" s="437"/>
      <c r="M2" s="437"/>
    </row>
    <row r="3" spans="1:13" s="359" customFormat="1" ht="20.100000000000001" customHeight="1">
      <c r="A3" s="353"/>
      <c r="B3" s="357"/>
      <c r="C3" s="354"/>
      <c r="D3" s="354"/>
      <c r="E3" s="354"/>
      <c r="F3" s="354"/>
      <c r="G3" s="358"/>
      <c r="H3" s="354"/>
      <c r="I3" s="354"/>
      <c r="J3" s="354"/>
      <c r="K3" s="437"/>
      <c r="L3" s="437"/>
      <c r="M3" s="437"/>
    </row>
    <row r="4" spans="1:13" ht="20.100000000000001" customHeight="1">
      <c r="J4" s="342" t="s">
        <v>324</v>
      </c>
    </row>
    <row r="5" spans="1:13" s="343" customFormat="1" ht="50.1" customHeight="1">
      <c r="A5" s="360" t="s">
        <v>269</v>
      </c>
      <c r="B5" s="361"/>
      <c r="C5" s="362" t="s">
        <v>270</v>
      </c>
      <c r="D5" s="363"/>
      <c r="E5" s="364" t="s">
        <v>271</v>
      </c>
      <c r="F5" s="360" t="s">
        <v>264</v>
      </c>
      <c r="G5" s="365" t="s">
        <v>382</v>
      </c>
      <c r="H5" s="365" t="s">
        <v>383</v>
      </c>
      <c r="I5" s="365" t="s">
        <v>384</v>
      </c>
      <c r="J5" s="349" t="s">
        <v>272</v>
      </c>
      <c r="K5" s="303"/>
      <c r="L5" s="303"/>
      <c r="M5" s="303"/>
    </row>
    <row r="6" spans="1:13" s="343" customFormat="1" ht="30" customHeight="1">
      <c r="A6" s="366"/>
      <c r="B6" s="367"/>
      <c r="C6" s="368"/>
      <c r="D6" s="369"/>
      <c r="E6" s="369"/>
      <c r="F6" s="346"/>
      <c r="G6" s="344" t="s">
        <v>11</v>
      </c>
      <c r="H6" s="370" t="s">
        <v>7</v>
      </c>
      <c r="I6" s="344"/>
      <c r="J6" s="370"/>
      <c r="K6" s="303"/>
      <c r="L6" s="303"/>
      <c r="M6" s="303"/>
    </row>
    <row r="7" spans="1:13" s="372" customFormat="1" ht="30" customHeight="1">
      <c r="A7" s="351" t="s">
        <v>318</v>
      </c>
      <c r="B7" s="367"/>
      <c r="C7" s="368"/>
      <c r="D7" s="369"/>
      <c r="E7" s="371"/>
      <c r="F7" s="346"/>
      <c r="G7" s="370"/>
      <c r="H7" s="344"/>
      <c r="I7" s="344"/>
      <c r="J7" s="403" t="str">
        <f>"(10절기준, "&amp;K8&amp;"page, "&amp;L8&amp;"부)"</f>
        <v>(10절기준, 30page, 3부)</v>
      </c>
      <c r="K7" s="438"/>
      <c r="L7" s="438"/>
      <c r="M7" s="438"/>
    </row>
    <row r="8" spans="1:13" s="343" customFormat="1" ht="30" customHeight="1">
      <c r="A8" s="351"/>
      <c r="B8" s="367"/>
      <c r="C8" s="368" t="s">
        <v>273</v>
      </c>
      <c r="D8" s="369"/>
      <c r="E8" s="373" t="s">
        <v>279</v>
      </c>
      <c r="F8" s="346" t="s">
        <v>275</v>
      </c>
      <c r="G8" s="370">
        <f>SUM(K8*L8*M8%)</f>
        <v>85.5</v>
      </c>
      <c r="H8" s="344">
        <v>30</v>
      </c>
      <c r="I8" s="344">
        <f>G8*H8</f>
        <v>2565</v>
      </c>
      <c r="J8" s="345" t="str">
        <f>""&amp;K8&amp;"page×"&amp;L8&amp;"부×"&amp;M8&amp;"%"</f>
        <v>30page×3부×95%</v>
      </c>
      <c r="K8" s="303">
        <v>30</v>
      </c>
      <c r="L8" s="303">
        <v>3</v>
      </c>
      <c r="M8" s="303">
        <v>95</v>
      </c>
    </row>
    <row r="9" spans="1:13" s="343" customFormat="1" ht="30" customHeight="1">
      <c r="A9" s="351"/>
      <c r="B9" s="367"/>
      <c r="C9" s="368" t="s">
        <v>273</v>
      </c>
      <c r="D9" s="369"/>
      <c r="E9" s="373" t="s">
        <v>280</v>
      </c>
      <c r="F9" s="346" t="s">
        <v>275</v>
      </c>
      <c r="G9" s="370">
        <f>SUM(K9*L9*M9%)</f>
        <v>4.5</v>
      </c>
      <c r="H9" s="344">
        <v>150</v>
      </c>
      <c r="I9" s="344">
        <f>G9*H9</f>
        <v>675</v>
      </c>
      <c r="J9" s="345" t="str">
        <f>""&amp;K9&amp;"page×"&amp;L9&amp;"부×"&amp;M9&amp;"%"</f>
        <v>30page×3부×5%</v>
      </c>
      <c r="K9" s="303">
        <f>K8</f>
        <v>30</v>
      </c>
      <c r="L9" s="303">
        <f>L8</f>
        <v>3</v>
      </c>
      <c r="M9" s="303">
        <v>5</v>
      </c>
    </row>
    <row r="10" spans="1:13" s="372" customFormat="1" ht="30" customHeight="1">
      <c r="A10" s="351"/>
      <c r="B10" s="367"/>
      <c r="C10" s="368" t="s">
        <v>276</v>
      </c>
      <c r="D10" s="369"/>
      <c r="E10" s="371" t="s">
        <v>277</v>
      </c>
      <c r="F10" s="346" t="s">
        <v>278</v>
      </c>
      <c r="G10" s="370">
        <f>L8</f>
        <v>3</v>
      </c>
      <c r="H10" s="344">
        <v>2500</v>
      </c>
      <c r="I10" s="344">
        <f>G10*H10</f>
        <v>7500</v>
      </c>
      <c r="J10" s="345" t="str">
        <f>""&amp;L8&amp;"부"</f>
        <v>3부</v>
      </c>
      <c r="K10" s="438"/>
      <c r="L10" s="438"/>
      <c r="M10" s="438"/>
    </row>
    <row r="11" spans="1:13" s="372" customFormat="1" ht="30" customHeight="1">
      <c r="A11" s="351"/>
      <c r="B11" s="367"/>
      <c r="C11" s="368"/>
      <c r="D11" s="369"/>
      <c r="E11" s="371"/>
      <c r="F11" s="346"/>
      <c r="G11" s="370"/>
      <c r="H11" s="344"/>
      <c r="I11" s="344"/>
      <c r="J11" s="345"/>
      <c r="K11" s="438"/>
      <c r="L11" s="438"/>
      <c r="M11" s="438"/>
    </row>
    <row r="12" spans="1:13" s="372" customFormat="1" ht="30" customHeight="1">
      <c r="A12" s="351" t="s">
        <v>327</v>
      </c>
      <c r="B12" s="367"/>
      <c r="C12" s="368"/>
      <c r="D12" s="369"/>
      <c r="E12" s="371"/>
      <c r="F12" s="346"/>
      <c r="G12" s="370"/>
      <c r="H12" s="344"/>
      <c r="I12" s="344"/>
      <c r="J12" s="345"/>
      <c r="K12" s="438"/>
      <c r="L12" s="438"/>
      <c r="M12" s="438"/>
    </row>
    <row r="13" spans="1:13" s="343" customFormat="1" ht="30" customHeight="1">
      <c r="A13" s="351"/>
      <c r="B13" s="367"/>
      <c r="C13" s="368" t="s">
        <v>273</v>
      </c>
      <c r="D13" s="369"/>
      <c r="E13" s="371" t="s">
        <v>274</v>
      </c>
      <c r="F13" s="346" t="s">
        <v>275</v>
      </c>
      <c r="G13" s="370">
        <f>SUM(K13*L13)</f>
        <v>500</v>
      </c>
      <c r="H13" s="344">
        <v>30</v>
      </c>
      <c r="I13" s="344">
        <f>G13*H13</f>
        <v>15000</v>
      </c>
      <c r="J13" s="345" t="str">
        <f>""&amp;K13&amp;"장 × "&amp;L13&amp;"개월"</f>
        <v>500장 × 1개월</v>
      </c>
      <c r="K13" s="303">
        <v>500</v>
      </c>
      <c r="L13" s="303">
        <v>1</v>
      </c>
      <c r="M13" s="303"/>
    </row>
    <row r="14" spans="1:13" s="372" customFormat="1" ht="30" customHeight="1">
      <c r="A14" s="352"/>
      <c r="B14" s="374"/>
      <c r="C14" s="375"/>
      <c r="D14" s="369"/>
      <c r="E14" s="371"/>
      <c r="F14" s="346"/>
      <c r="G14" s="370"/>
      <c r="H14" s="344"/>
      <c r="I14" s="344"/>
      <c r="J14" s="345"/>
      <c r="K14" s="438"/>
      <c r="L14" s="438"/>
      <c r="M14" s="438"/>
    </row>
    <row r="15" spans="1:13" s="343" customFormat="1" ht="39.950000000000003" customHeight="1">
      <c r="A15" s="349" t="s">
        <v>74</v>
      </c>
      <c r="B15" s="361"/>
      <c r="C15" s="362"/>
      <c r="D15" s="363"/>
      <c r="E15" s="376"/>
      <c r="F15" s="360"/>
      <c r="G15" s="349"/>
      <c r="H15" s="365"/>
      <c r="I15" s="365">
        <f>SUM(I7:I14)</f>
        <v>25740</v>
      </c>
      <c r="J15" s="377"/>
      <c r="K15" s="303"/>
      <c r="L15" s="303"/>
      <c r="M15" s="439"/>
    </row>
    <row r="16" spans="1:13" s="343" customFormat="1" ht="24.95" customHeight="1">
      <c r="A16" s="343" t="s">
        <v>281</v>
      </c>
      <c r="D16" s="303"/>
      <c r="E16" s="303"/>
      <c r="F16" s="303"/>
      <c r="H16" s="348"/>
      <c r="K16" s="303"/>
      <c r="L16" s="303"/>
      <c r="M16" s="303"/>
    </row>
    <row r="17" spans="1:13" s="343" customFormat="1" ht="24.95" customHeight="1">
      <c r="A17" s="343" t="s">
        <v>282</v>
      </c>
      <c r="D17" s="303"/>
      <c r="E17" s="303"/>
      <c r="F17" s="303"/>
      <c r="H17" s="348"/>
      <c r="K17" s="303"/>
      <c r="L17" s="303"/>
      <c r="M17" s="303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0000"/>
  </sheetPr>
  <dimension ref="A1:N16"/>
  <sheetViews>
    <sheetView showGridLines="0" view="pageBreakPreview" zoomScaleNormal="80" zoomScaleSheetLayoutView="100" workbookViewId="0"/>
  </sheetViews>
  <sheetFormatPr defaultRowHeight="33" customHeight="1"/>
  <cols>
    <col min="1" max="1" width="10.77734375" style="343" customWidth="1"/>
    <col min="2" max="2" width="12.77734375" style="343" customWidth="1"/>
    <col min="3" max="4" width="5.77734375" style="303" customWidth="1"/>
    <col min="5" max="5" width="8.77734375" style="343" customWidth="1"/>
    <col min="6" max="6" width="8.77734375" style="348" customWidth="1"/>
    <col min="7" max="7" width="20.77734375" style="343" customWidth="1"/>
    <col min="8" max="9" width="8.88671875" style="343"/>
    <col min="10" max="10" width="10.33203125" style="343" customWidth="1"/>
    <col min="11" max="11" width="13.21875" style="343" customWidth="1"/>
    <col min="12" max="13" width="8.88671875" style="343"/>
    <col min="14" max="14" width="9.109375" style="343" bestFit="1" customWidth="1"/>
    <col min="15" max="16384" width="8.88671875" style="343"/>
  </cols>
  <sheetData>
    <row r="1" spans="1:14" ht="20.100000000000001" customHeight="1">
      <c r="A1" s="347" t="s">
        <v>344</v>
      </c>
    </row>
    <row r="2" spans="1:14" s="359" customFormat="1" ht="39.950000000000003" customHeight="1">
      <c r="A2" s="378" t="s">
        <v>283</v>
      </c>
      <c r="B2" s="358"/>
      <c r="C2" s="358"/>
      <c r="D2" s="358"/>
      <c r="E2" s="358"/>
      <c r="F2" s="358"/>
      <c r="G2" s="358"/>
    </row>
    <row r="3" spans="1:14" s="359" customFormat="1" ht="20.100000000000001" customHeight="1">
      <c r="A3" s="358"/>
      <c r="B3" s="358"/>
      <c r="C3" s="358"/>
      <c r="D3" s="358"/>
      <c r="E3" s="358"/>
      <c r="F3" s="358"/>
      <c r="G3" s="358"/>
    </row>
    <row r="4" spans="1:14" ht="20.100000000000001" customHeight="1">
      <c r="G4" s="342" t="s">
        <v>324</v>
      </c>
    </row>
    <row r="5" spans="1:14" ht="50.1" customHeight="1">
      <c r="A5" s="360" t="s">
        <v>386</v>
      </c>
      <c r="B5" s="364" t="s">
        <v>387</v>
      </c>
      <c r="C5" s="360" t="s">
        <v>264</v>
      </c>
      <c r="D5" s="360" t="s">
        <v>266</v>
      </c>
      <c r="E5" s="360" t="s">
        <v>383</v>
      </c>
      <c r="F5" s="349" t="s">
        <v>384</v>
      </c>
      <c r="G5" s="360" t="s">
        <v>286</v>
      </c>
    </row>
    <row r="6" spans="1:14" s="372" customFormat="1" ht="30" customHeight="1">
      <c r="A6" s="379"/>
      <c r="B6" s="379"/>
      <c r="C6" s="379"/>
      <c r="D6" s="379" t="s">
        <v>11</v>
      </c>
      <c r="E6" s="379" t="s">
        <v>7</v>
      </c>
      <c r="F6" s="350"/>
      <c r="G6" s="380"/>
    </row>
    <row r="7" spans="1:14" s="372" customFormat="1" ht="30" customHeight="1">
      <c r="A7" s="345" t="s">
        <v>287</v>
      </c>
      <c r="B7" s="345" t="s">
        <v>288</v>
      </c>
      <c r="C7" s="346" t="s">
        <v>289</v>
      </c>
      <c r="D7" s="381">
        <f>J7</f>
        <v>10</v>
      </c>
      <c r="E7" s="382">
        <v>180</v>
      </c>
      <c r="F7" s="370">
        <f t="shared" ref="F7:F8" si="0">TRUNC(D7*E7,0)</f>
        <v>1800</v>
      </c>
      <c r="G7" s="345"/>
      <c r="H7" s="301"/>
      <c r="I7" s="372" t="s">
        <v>290</v>
      </c>
      <c r="J7" s="372">
        <f>ROUND(E11/2000,-1)</f>
        <v>10</v>
      </c>
      <c r="K7" s="383" t="s">
        <v>320</v>
      </c>
    </row>
    <row r="8" spans="1:14" s="372" customFormat="1" ht="30" customHeight="1">
      <c r="A8" s="345" t="s">
        <v>291</v>
      </c>
      <c r="B8" s="345" t="s">
        <v>385</v>
      </c>
      <c r="C8" s="346" t="s">
        <v>292</v>
      </c>
      <c r="D8" s="381">
        <f>J8</f>
        <v>1</v>
      </c>
      <c r="E8" s="382">
        <v>3550</v>
      </c>
      <c r="F8" s="370">
        <f t="shared" si="0"/>
        <v>3550</v>
      </c>
      <c r="G8" s="345"/>
      <c r="H8" s="301"/>
      <c r="I8" s="372" t="s">
        <v>293</v>
      </c>
      <c r="J8" s="372">
        <f>ROUND((H12*I12)/2500,0)</f>
        <v>1</v>
      </c>
      <c r="K8" s="383" t="s">
        <v>321</v>
      </c>
    </row>
    <row r="9" spans="1:14" s="372" customFormat="1" ht="30" customHeight="1">
      <c r="A9" s="345" t="s">
        <v>294</v>
      </c>
      <c r="B9" s="345" t="s">
        <v>295</v>
      </c>
      <c r="C9" s="346" t="s">
        <v>289</v>
      </c>
      <c r="D9" s="381">
        <f>K9</f>
        <v>7</v>
      </c>
      <c r="E9" s="382">
        <v>1318</v>
      </c>
      <c r="F9" s="370">
        <f>TRUNC(D9*E9,0)</f>
        <v>9226</v>
      </c>
      <c r="G9" s="345"/>
      <c r="H9" s="301"/>
      <c r="I9" s="372" t="s">
        <v>293</v>
      </c>
      <c r="J9" s="372" t="s">
        <v>322</v>
      </c>
      <c r="K9" s="372">
        <v>7</v>
      </c>
    </row>
    <row r="10" spans="1:14" s="372" customFormat="1" ht="30" customHeight="1">
      <c r="A10" s="345" t="s">
        <v>296</v>
      </c>
      <c r="B10" s="345" t="s">
        <v>297</v>
      </c>
      <c r="C10" s="346" t="s">
        <v>298</v>
      </c>
      <c r="D10" s="381">
        <v>1</v>
      </c>
      <c r="E10" s="382">
        <v>1000</v>
      </c>
      <c r="F10" s="370">
        <f>TRUNC(D10*E10,0)</f>
        <v>1000</v>
      </c>
      <c r="G10" s="345"/>
      <c r="H10" s="301"/>
      <c r="I10" s="372" t="s">
        <v>290</v>
      </c>
      <c r="J10" s="372">
        <v>1</v>
      </c>
    </row>
    <row r="11" spans="1:14" s="372" customFormat="1" ht="30" customHeight="1">
      <c r="A11" s="345" t="s">
        <v>299</v>
      </c>
      <c r="B11" s="384" t="s">
        <v>300</v>
      </c>
      <c r="C11" s="346" t="s">
        <v>301</v>
      </c>
      <c r="D11" s="381">
        <f>SUM(I11*J11)</f>
        <v>1</v>
      </c>
      <c r="E11" s="382">
        <v>20909</v>
      </c>
      <c r="F11" s="370">
        <f>TRUNC(D11*E11,0)</f>
        <v>20909</v>
      </c>
      <c r="G11" s="440" t="str">
        <f>" "&amp;I11&amp;"BOX/월×"&amp;J11&amp;"개월"</f>
        <v xml:space="preserve"> 1BOX/월×1개월</v>
      </c>
      <c r="H11" s="301"/>
      <c r="I11" s="372">
        <v>1</v>
      </c>
      <c r="J11" s="372">
        <v>1</v>
      </c>
      <c r="L11" s="372" t="s">
        <v>302</v>
      </c>
    </row>
    <row r="12" spans="1:14" s="372" customFormat="1" ht="30" customHeight="1">
      <c r="A12" s="385" t="s">
        <v>303</v>
      </c>
      <c r="B12" s="386" t="s">
        <v>304</v>
      </c>
      <c r="C12" s="346" t="s">
        <v>305</v>
      </c>
      <c r="D12" s="381">
        <f>TRUNC(H12*I12/J12,2)</f>
        <v>0.25</v>
      </c>
      <c r="E12" s="382">
        <v>180000</v>
      </c>
      <c r="F12" s="370">
        <f>TRUNC(D12*E12,0)</f>
        <v>45000</v>
      </c>
      <c r="G12" s="440" t="str">
        <f>" "&amp;FIXED(D11,1)&amp;"BOX×2,500매÷10,000매/EA"</f>
        <v xml:space="preserve"> 1.0BOX×2,500매÷10,000매/EA</v>
      </c>
      <c r="H12" s="387">
        <f>D11</f>
        <v>1</v>
      </c>
      <c r="I12" s="388">
        <v>2500</v>
      </c>
      <c r="J12" s="388">
        <v>10000</v>
      </c>
      <c r="L12" s="372" t="s">
        <v>290</v>
      </c>
      <c r="N12" s="388">
        <v>253870</v>
      </c>
    </row>
    <row r="13" spans="1:14" s="372" customFormat="1" ht="30" customHeight="1">
      <c r="A13" s="385"/>
      <c r="B13" s="389"/>
      <c r="C13" s="390"/>
      <c r="D13" s="391"/>
      <c r="E13" s="392"/>
      <c r="F13" s="393"/>
      <c r="G13" s="394"/>
      <c r="H13" s="387"/>
    </row>
    <row r="14" spans="1:14" ht="50.1" customHeight="1">
      <c r="A14" s="360" t="s">
        <v>74</v>
      </c>
      <c r="B14" s="395"/>
      <c r="C14" s="390"/>
      <c r="D14" s="390"/>
      <c r="E14" s="392"/>
      <c r="F14" s="393">
        <f>SUM(F7:F13)</f>
        <v>81485</v>
      </c>
      <c r="G14" s="396"/>
    </row>
    <row r="15" spans="1:14" ht="24.95" customHeight="1">
      <c r="A15" s="343" t="s">
        <v>319</v>
      </c>
    </row>
    <row r="16" spans="1:14" ht="24.95" customHeight="1">
      <c r="A16" s="343" t="s">
        <v>306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"/>
  <sheetViews>
    <sheetView showGridLines="0" view="pageBreakPreview" zoomScaleNormal="80" zoomScaleSheetLayoutView="100" workbookViewId="0"/>
  </sheetViews>
  <sheetFormatPr defaultRowHeight="33" customHeight="1"/>
  <cols>
    <col min="1" max="1" width="10.77734375" style="343" customWidth="1"/>
    <col min="2" max="2" width="18.77734375" style="343" customWidth="1"/>
    <col min="3" max="4" width="6.77734375" style="303" customWidth="1"/>
    <col min="5" max="5" width="8.77734375" style="343" customWidth="1"/>
    <col min="6" max="6" width="10.77734375" style="348" customWidth="1"/>
    <col min="7" max="7" width="10.77734375" style="343" customWidth="1"/>
    <col min="8" max="8" width="7.6640625" style="343" customWidth="1"/>
    <col min="9" max="16384" width="8.88671875" style="343"/>
  </cols>
  <sheetData>
    <row r="1" spans="1:13" ht="20.100000000000001" customHeight="1">
      <c r="A1" s="347" t="s">
        <v>464</v>
      </c>
    </row>
    <row r="2" spans="1:13" s="359" customFormat="1" ht="39.950000000000003" customHeight="1">
      <c r="A2" s="378" t="s">
        <v>312</v>
      </c>
      <c r="B2" s="358"/>
      <c r="C2" s="358"/>
      <c r="D2" s="358"/>
      <c r="E2" s="358"/>
      <c r="F2" s="358"/>
      <c r="G2" s="358"/>
    </row>
    <row r="3" spans="1:13" s="359" customFormat="1" ht="20.100000000000001" customHeight="1">
      <c r="A3" s="358"/>
      <c r="B3" s="358"/>
      <c r="C3" s="358"/>
      <c r="D3" s="358"/>
      <c r="E3" s="358"/>
      <c r="F3" s="358"/>
      <c r="G3" s="358"/>
    </row>
    <row r="4" spans="1:13" ht="20.100000000000001" customHeight="1">
      <c r="G4" s="342" t="s">
        <v>324</v>
      </c>
    </row>
    <row r="5" spans="1:13" ht="50.1" customHeight="1">
      <c r="A5" s="360" t="s">
        <v>313</v>
      </c>
      <c r="B5" s="364" t="s">
        <v>284</v>
      </c>
      <c r="C5" s="360" t="s">
        <v>264</v>
      </c>
      <c r="D5" s="360" t="s">
        <v>266</v>
      </c>
      <c r="E5" s="360" t="s">
        <v>267</v>
      </c>
      <c r="F5" s="349" t="s">
        <v>285</v>
      </c>
      <c r="G5" s="360" t="s">
        <v>314</v>
      </c>
    </row>
    <row r="6" spans="1:13" s="372" customFormat="1" ht="50.1" customHeight="1">
      <c r="A6" s="379"/>
      <c r="B6" s="379"/>
      <c r="C6" s="379"/>
      <c r="D6" s="379" t="s">
        <v>11</v>
      </c>
      <c r="E6" s="379" t="s">
        <v>7</v>
      </c>
      <c r="F6" s="350"/>
      <c r="G6" s="380"/>
    </row>
    <row r="7" spans="1:13" s="372" customFormat="1" ht="50.1" customHeight="1">
      <c r="A7" s="542" t="s">
        <v>485</v>
      </c>
      <c r="B7" s="370" t="s">
        <v>328</v>
      </c>
      <c r="C7" s="346" t="s">
        <v>325</v>
      </c>
      <c r="D7" s="403">
        <f>H7*I7</f>
        <v>2</v>
      </c>
      <c r="E7" s="370">
        <v>20000</v>
      </c>
      <c r="F7" s="370">
        <f>TRUNC(D7*E7,0)</f>
        <v>40000</v>
      </c>
      <c r="G7" s="345" t="str">
        <f>""&amp;H7&amp;"인×"&amp;I7&amp;"회/월"</f>
        <v>2인×1회/월</v>
      </c>
      <c r="H7" s="372">
        <v>2</v>
      </c>
      <c r="I7" s="372">
        <v>1</v>
      </c>
      <c r="L7" s="372" t="s">
        <v>484</v>
      </c>
    </row>
    <row r="8" spans="1:13" s="372" customFormat="1" ht="50.1" customHeight="1">
      <c r="A8" s="401"/>
      <c r="B8" s="404"/>
      <c r="C8" s="390"/>
      <c r="D8" s="391"/>
      <c r="E8" s="392"/>
      <c r="F8" s="393"/>
      <c r="G8" s="401"/>
      <c r="H8" s="301"/>
    </row>
    <row r="9" spans="1:13" ht="50.1" customHeight="1">
      <c r="A9" s="360" t="s">
        <v>315</v>
      </c>
      <c r="B9" s="395"/>
      <c r="C9" s="390"/>
      <c r="D9" s="390"/>
      <c r="E9" s="392"/>
      <c r="F9" s="393">
        <f>SUM(F7:F8)</f>
        <v>40000</v>
      </c>
      <c r="G9" s="396"/>
      <c r="H9" s="348"/>
      <c r="L9" s="372"/>
      <c r="M9" s="372"/>
    </row>
    <row r="10" spans="1:13" ht="24.95" customHeight="1">
      <c r="A10" s="343" t="s">
        <v>316</v>
      </c>
      <c r="L10" s="372"/>
      <c r="M10" s="372"/>
    </row>
    <row r="11" spans="1:13" ht="24.95" customHeight="1">
      <c r="A11" s="405" t="s">
        <v>317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35</vt:i4>
      </vt:variant>
      <vt:variant>
        <vt:lpstr>이름이 지정된 범위</vt:lpstr>
      </vt:variant>
      <vt:variant>
        <vt:i4>40</vt:i4>
      </vt:variant>
    </vt:vector>
  </HeadingPairs>
  <TitlesOfParts>
    <vt:vector size="75" baseType="lpstr">
      <vt:lpstr>목차</vt:lpstr>
      <vt:lpstr>간지1</vt:lpstr>
      <vt:lpstr>간지2</vt:lpstr>
      <vt:lpstr>간지3</vt:lpstr>
      <vt:lpstr>간지4</vt:lpstr>
      <vt:lpstr>원가계산</vt:lpstr>
      <vt:lpstr>간지5</vt:lpstr>
      <vt:lpstr>간지5-1</vt:lpstr>
      <vt:lpstr>인건비집계</vt:lpstr>
      <vt:lpstr>단위당인건비</vt:lpstr>
      <vt:lpstr>단가대비표</vt:lpstr>
      <vt:lpstr>산정기준</vt:lpstr>
      <vt:lpstr>근무형태</vt:lpstr>
      <vt:lpstr>투입인원</vt:lpstr>
      <vt:lpstr>근무일수</vt:lpstr>
      <vt:lpstr>작업범위</vt:lpstr>
      <vt:lpstr>간지5-2</vt:lpstr>
      <vt:lpstr>경비산출표</vt:lpstr>
      <vt:lpstr>보험료</vt:lpstr>
      <vt:lpstr>경비산정기준</vt:lpstr>
      <vt:lpstr>산재비율</vt:lpstr>
      <vt:lpstr>시내교통비</vt:lpstr>
      <vt:lpstr>식비</vt:lpstr>
      <vt:lpstr>간지5-3</vt:lpstr>
      <vt:lpstr>일반</vt:lpstr>
      <vt:lpstr>일반비율</vt:lpstr>
      <vt:lpstr>간지5-4</vt:lpstr>
      <vt:lpstr>이윤</vt:lpstr>
      <vt:lpstr>이윤율</vt:lpstr>
      <vt:lpstr>간지5-5</vt:lpstr>
      <vt:lpstr>기업</vt:lpstr>
      <vt:lpstr>제외</vt:lpstr>
      <vt:lpstr>유인물</vt:lpstr>
      <vt:lpstr>연구용재료비</vt:lpstr>
      <vt:lpstr>회의비</vt:lpstr>
      <vt:lpstr>간지1!Print_Area</vt:lpstr>
      <vt:lpstr>간지2!Print_Area</vt:lpstr>
      <vt:lpstr>간지3!Print_Area</vt:lpstr>
      <vt:lpstr>간지4!Print_Area</vt:lpstr>
      <vt:lpstr>간지5!Print_Area</vt:lpstr>
      <vt:lpstr>'간지5-1'!Print_Area</vt:lpstr>
      <vt:lpstr>'간지5-2'!Print_Area</vt:lpstr>
      <vt:lpstr>'간지5-3'!Print_Area</vt:lpstr>
      <vt:lpstr>'간지5-4'!Print_Area</vt:lpstr>
      <vt:lpstr>'간지5-5'!Print_Area</vt:lpstr>
      <vt:lpstr>경비산정기준!Print_Area</vt:lpstr>
      <vt:lpstr>경비산출표!Print_Area</vt:lpstr>
      <vt:lpstr>근무일수!Print_Area</vt:lpstr>
      <vt:lpstr>근무형태!Print_Area</vt:lpstr>
      <vt:lpstr>기업!Print_Area</vt:lpstr>
      <vt:lpstr>단가대비표!Print_Area</vt:lpstr>
      <vt:lpstr>단위당인건비!Print_Area</vt:lpstr>
      <vt:lpstr>목차!Print_Area</vt:lpstr>
      <vt:lpstr>보험료!Print_Area</vt:lpstr>
      <vt:lpstr>산재비율!Print_Area</vt:lpstr>
      <vt:lpstr>산정기준!Print_Area</vt:lpstr>
      <vt:lpstr>시내교통비!Print_Area</vt:lpstr>
      <vt:lpstr>식비!Print_Area</vt:lpstr>
      <vt:lpstr>연구용재료비!Print_Area</vt:lpstr>
      <vt:lpstr>원가계산!Print_Area</vt:lpstr>
      <vt:lpstr>유인물!Print_Area</vt:lpstr>
      <vt:lpstr>이윤!Print_Area</vt:lpstr>
      <vt:lpstr>이윤율!Print_Area</vt:lpstr>
      <vt:lpstr>인건비집계!Print_Area</vt:lpstr>
      <vt:lpstr>일반!Print_Area</vt:lpstr>
      <vt:lpstr>일반비율!Print_Area</vt:lpstr>
      <vt:lpstr>작업범위!Print_Area</vt:lpstr>
      <vt:lpstr>투입인원!Print_Area</vt:lpstr>
      <vt:lpstr>회의비!Print_Area</vt:lpstr>
      <vt:lpstr>시내교통비!Print_Titles</vt:lpstr>
      <vt:lpstr>식비!Print_Titles</vt:lpstr>
      <vt:lpstr>연구용재료비!Print_Titles</vt:lpstr>
      <vt:lpstr>유인물!Print_Titles</vt:lpstr>
      <vt:lpstr>작업범위!Print_Titles</vt:lpstr>
      <vt:lpstr>회의비!Print_Titles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2016-01-06T08:58:34Z</cp:lastPrinted>
  <dcterms:created xsi:type="dcterms:W3CDTF">2003-12-26T08:14:29Z</dcterms:created>
  <dcterms:modified xsi:type="dcterms:W3CDTF">2016-03-08T04:09:55Z</dcterms:modified>
</cp:coreProperties>
</file>